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p07\Downloads\"/>
    </mc:Choice>
  </mc:AlternateContent>
  <xr:revisionPtr revIDLastSave="0" documentId="13_ncr:1_{975AC179-1AF5-45B9-B078-9A748251B58D}" xr6:coauthVersionLast="47" xr6:coauthVersionMax="47" xr10:uidLastSave="{00000000-0000-0000-0000-000000000000}"/>
  <bookViews>
    <workbookView xWindow="-120" yWindow="-120" windowWidth="29040" windowHeight="15840" xr2:uid="{435DB576-3DAB-4263-9C2F-A299D42DCF79}"/>
  </bookViews>
  <sheets>
    <sheet name="บันทึกการใช้น้ำ 67-68 " sheetId="12" r:id="rId1"/>
  </sheets>
  <definedNames>
    <definedName name="_xlnm.Print_Area" localSheetId="0">'บันทึกการใช้น้ำ 67-68 '!$A$1:$V$95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3" i="12" l="1"/>
  <c r="Q13" i="12"/>
  <c r="O13" i="12"/>
  <c r="N13" i="12"/>
  <c r="M13" i="12"/>
  <c r="L13" i="12"/>
  <c r="I13" i="12"/>
  <c r="H13" i="12"/>
  <c r="F13" i="12"/>
  <c r="E13" i="12"/>
  <c r="D13" i="12"/>
  <c r="C13" i="12"/>
  <c r="R12" i="12"/>
  <c r="Q12" i="12"/>
  <c r="T12" i="12" s="1"/>
  <c r="O12" i="12"/>
  <c r="N12" i="12"/>
  <c r="M12" i="12"/>
  <c r="L12" i="12"/>
  <c r="I12" i="12"/>
  <c r="H12" i="12"/>
  <c r="F12" i="12"/>
  <c r="E12" i="12"/>
  <c r="D12" i="12"/>
  <c r="C12" i="12"/>
  <c r="T11" i="12"/>
  <c r="P11" i="12"/>
  <c r="S11" i="12" s="1"/>
  <c r="G11" i="12"/>
  <c r="J11" i="12" s="1"/>
  <c r="T10" i="12"/>
  <c r="P10" i="12"/>
  <c r="S10" i="12" s="1"/>
  <c r="G10" i="12"/>
  <c r="J10" i="12" s="1"/>
  <c r="T9" i="12"/>
  <c r="P9" i="12"/>
  <c r="S9" i="12" s="1"/>
  <c r="G9" i="12"/>
  <c r="J9" i="12" s="1"/>
  <c r="T8" i="12"/>
  <c r="P8" i="12"/>
  <c r="S8" i="12" s="1"/>
  <c r="G8" i="12"/>
  <c r="J8" i="12" s="1"/>
  <c r="T7" i="12"/>
  <c r="P7" i="12"/>
  <c r="S7" i="12" s="1"/>
  <c r="G7" i="12"/>
  <c r="J7" i="12" s="1"/>
  <c r="T6" i="12"/>
  <c r="P6" i="12"/>
  <c r="G6" i="12"/>
  <c r="G13" i="12" l="1"/>
  <c r="G12" i="12"/>
  <c r="J6" i="12"/>
  <c r="P13" i="12"/>
  <c r="P12" i="12"/>
  <c r="S6" i="12"/>
  <c r="U7" i="12"/>
  <c r="U8" i="12"/>
  <c r="U9" i="12"/>
  <c r="U10" i="12"/>
  <c r="U11" i="12"/>
  <c r="T13" i="12"/>
  <c r="S13" i="12" l="1"/>
  <c r="S12" i="12"/>
  <c r="U6" i="12"/>
  <c r="J13" i="12"/>
  <c r="J12" i="12"/>
  <c r="U12" i="12" l="1"/>
  <c r="U13" i="12"/>
</calcChain>
</file>

<file path=xl/sharedStrings.xml><?xml version="1.0" encoding="utf-8"?>
<sst xmlns="http://schemas.openxmlformats.org/spreadsheetml/2006/main" count="129" uniqueCount="80">
  <si>
    <t>แบบฟอร์ม 3.1.2(1)</t>
  </si>
  <si>
    <r>
      <rPr>
        <b/>
        <sz val="20"/>
        <color rgb="FF000000"/>
        <rFont val="Cordia New"/>
      </rPr>
      <t>บันทึกปริมาณการใช้น้ำประจำอาคารวิทยาบริการ</t>
    </r>
    <r>
      <rPr>
        <sz val="20"/>
        <color rgb="FF000000"/>
        <rFont val="Cordia New"/>
      </rPr>
      <t xml:space="preserve"> (ฝ่ายหอสมุดวิทยาเขตสารสนเทศเพชรบุรี)</t>
    </r>
  </si>
  <si>
    <t>เดือน</t>
  </si>
  <si>
    <t>ปริมาณการใช้น้ำปี 2567</t>
  </si>
  <si>
    <t>ร้อยละปริมาณการใช้น้ำ</t>
  </si>
  <si>
    <t>จำนวนคน</t>
  </si>
  <si>
    <t>ค่าน้ำ/เดือน (บาท)</t>
  </si>
  <si>
    <t>(ลบ.ม./คน) ปี 2567</t>
  </si>
  <si>
    <t>ม.ค.</t>
  </si>
  <si>
    <t>ก.พ.</t>
  </si>
  <si>
    <t>มี.ค.</t>
  </si>
  <si>
    <t>เม.ย.</t>
  </si>
  <si>
    <t>พ.ค.</t>
  </si>
  <si>
    <t>มิ.ย.</t>
  </si>
  <si>
    <t>เฉลี่ย</t>
  </si>
  <si>
    <t>รวม</t>
  </si>
  <si>
    <t>รายละเอียด :</t>
  </si>
  <si>
    <t>วิเคราะห์สาเหตุ :</t>
  </si>
  <si>
    <t>สาเหตุการลดลง เนื่องจากฝ่ายหอสมุดวิทยาเขตสารสนเทศเพชรบุรี มีการดำเนินการตามมาตรการประหยัดน้ำ</t>
  </si>
  <si>
    <t>แนวทางจัดการ :</t>
  </si>
  <si>
    <t>สาเหตุการเพิ่มขึ้น เนื่องจากระบบน้ำประปาเข้าถังน้ำใต้อาคารวิทยบริการมีการชำรุดของอุปกรณ์ลูกลอยที่ทำหน้าที่เปิด-ปิดอัตโนมัติ จึงต้องให้ช่างประจำกองงานวิทยาเขตเพชรบุรีมาดำเนินการเปิด-ปิดวาล์น้ำประจำทุกเดือน</t>
  </si>
  <si>
    <t>เนื่องจากในปี 2567 ฝ่ายหอสมุดวิทยาเขตสารสนเทศเพชรบุรี มีการปรับปรุงสิ่งก่อสร้างปีเดียว "โครงการ Creative &amp; Smart learning ตำบลสามพระยา อำเภอชะอำ จังหวัดเพชรบุรี จึงทำให้มีจำนวนผู้ใช้ และการใช้ปริมาณการใช้น้ำเพิ่มขึ้นมากกว่าปี 2566</t>
  </si>
  <si>
    <t xml:space="preserve"> (ลบ.ม.) ปี 2567</t>
  </si>
  <si>
    <t>(ลบ.ม) ปี 2568</t>
  </si>
  <si>
    <t>(ลบ.ม./คน) ปี 2568</t>
  </si>
  <si>
    <t>(ลบ.ม.) ปี 2567 - 2568</t>
  </si>
  <si>
    <t>(ลบ.ม./คน) ปี 2567 - 2568</t>
  </si>
  <si>
    <t>การวิเคราะห์ข้อมูลและสาเหตุ (เป้าหมาย : การใช้น้ำลดลง 2 % จากปี 2567)</t>
  </si>
  <si>
    <t>ปริมาณการใช้น้ำปี 2568</t>
  </si>
  <si>
    <t>ผู้บันทึกข้อมูล</t>
  </si>
  <si>
    <t>วันที่บันทึก</t>
  </si>
  <si>
    <t>บุคลากรหอสมุดฯ</t>
  </si>
  <si>
    <t>บุคลากรหน่วยงานอื่นๆ</t>
  </si>
  <si>
    <t>ผู้ใช้บริการหอสมุดฯ</t>
  </si>
  <si>
    <t>ผู้ใช้อาคารตึก (นศ.)</t>
  </si>
  <si>
    <t>รวมจำนวนคน</t>
  </si>
  <si>
    <t>14 ก.พ. 2567</t>
  </si>
  <si>
    <t>ลินดา</t>
  </si>
  <si>
    <t>15 มี.ค. 2567</t>
  </si>
  <si>
    <t>17 เม.ย. 2567</t>
  </si>
  <si>
    <t>8 พ.ค. 2567</t>
  </si>
  <si>
    <t>10 มิ.ย. 2567</t>
  </si>
  <si>
    <t>19 ก.ค. 2567</t>
  </si>
  <si>
    <t>11 ก.พ. 2568</t>
  </si>
  <si>
    <t>19 มี.ค. 2568</t>
  </si>
  <si>
    <t>17 เม.ย. 2568</t>
  </si>
  <si>
    <t>6 พ.ค. 2568</t>
  </si>
  <si>
    <t>9 มิ.ย. 2568</t>
  </si>
  <si>
    <t>18 ก.ค. 2568</t>
  </si>
  <si>
    <t>เดือนกรกฎาคม 2568</t>
  </si>
  <si>
    <t>: ปริมาณการใช้น้ำปี 2566 เดือนกรกฎาคม จำนวนคน 2,337 คน จำนวนน้ำที่ใช้ 125 ลูกบาศก์ลิตร จำนวนค่าน้ำ 2,937.50 บาท                                                                   - ปริมาณการใช้น้ำปี 2567 เดือนกรกฎาคม จำนวนคน 2,104 คน จำนวนน้ำที่ใช้ 24 ลูกบาศก์ลิตร จำนวนค่าน้ำ 564 บาท                                                                        (ปริมาณการใช้น้ำ (ลบ.ม.) ในปี 2567 ลดลง จากปี 2566 ร้อยละ 80.8 และปริมาณการใช้น้ำ (ลบ.ม./คน) ในปี 2567 ลดลง จากปี 2566 ร้อยละ 78.7)</t>
  </si>
  <si>
    <t xml:space="preserve">เดือนสิงหาคม 2568      </t>
  </si>
  <si>
    <t>: ปริมาณการใช้น้ำปี 2566 เดือนสิงหาคม จำนวนคน 2,199 คน จำนวนน้ำที่ใช้ 246 ลูกบาศก์ลิตร จำนวนค่าน้ำ 5,781 บาท                                                                   - ปริมาณการใช้น้ำปี 2567 เดือนสิงหาคม จำนวนคน 2,211 คน จำนวนน้ำที่ใช้ 17 ลูกบาศก์ลิตร จำนวนค่าน้ำ 400 บาท                                                                       (ปริมาณการใช้น้ำ (ลบ.ม.) ในปี 2567 ลดลง จากปี 2566 ร้อยละ 93.1 และปริมาณการใช้น้ำ (ลบ.ม./คน) ในปี 2567 ลดลง จากปี 2566 ร้อยละ 93.1)</t>
  </si>
  <si>
    <t xml:space="preserve">เดือนกันยายน 2568        </t>
  </si>
  <si>
    <t>: ปริมาณการใช้น้ำปี 2566 เดือนกันยายน จำนวนคน 2,011 คน จำนวนน้ำที่ใช้ 84 ลูกบาศก์ลิตร จำนวนค่าน้ำ 1,974 บาท                                                                    - ปริมาณการใช้น้ำปี 2567 เดือนกันยายน จำนวนคน 1,731 คน จำนวนน้ำที่ใช้ 26 ลูกบาศก์ลิตร จำนวนค่าน้ำ 611 บาท                                                                        (ปริมาณการใช้น้ำ (ลบ.ม.) ในปี 2567 ลดลง จากปี 2566 ร้อยละ 69 และปริมาณการใช้น้ำ (ลบ.ม./คน) ในปี 2567 ลดลง จากปี 2566 ร้อยละ 64.0)</t>
  </si>
  <si>
    <t xml:space="preserve">เดือนตุลาคม 2568        </t>
  </si>
  <si>
    <t>: ปริมาณการใช้น้ำปี 2566 เดือนตุลาคม จำนวนคน 2,021 คน จำนวนน้ำที่ใช้ 46 ลูกบาศก์ลิตร จำนวนค่าน้ำ 1,081 บาท                                                                   - ปริมาณการใช้น้ำปี 2567 เดือนตุลาคม จำนวนคน 2,159 คน จำนวนน้ำที่ใช้ 146 ลูกบาศก์ลิตร จำนวนค่าน้ำ 3,431 บาท                                                                         (ปริมาณการใช้น้ำ (ลบ.ม.) ในปี 2567 เพิ่มขึ้น จากปี 2566 ร้อยละ 217.4 และปริมาณการใช้น้ำ (ลบ.ม./คน) ในปี 2567 เพิ่มขึ้น จากปี 2566 ร้อยละ 197.1)</t>
  </si>
  <si>
    <t xml:space="preserve">เดือนพฤศจิกายน 2568        </t>
  </si>
  <si>
    <t>: ปริมาณการใช้น้ำปี 2566 เดือนพฤศจิกายน จำนวนคน 811 คน จำนวนน้ำที่ใช้ 90 ลูกบาศก์ลิตร จำนวนค่าน้ำ 2,115 บาท                                                                 - ปริมาณการใช้น้ำปี 2567 เดือนพฤศจิกายน จำนวนคน 1,127 คน จำนวนน้ำที่ใช้ 30 ลูกบาศก์ลิตร จำนวนค่าน้ำ 705 บาท                                                                      (ปริมาณการใช้น้ำ (ลบ.ม.) ในปี 2567 ลดลง จากปี 2566 ร้อยละ 66.7 และปริมาณการใช้น้ำ (ลบ.ม./คน) ในปี 2567 ลดลง จากปี 2566 ร้อยละ 76.0)</t>
  </si>
  <si>
    <t xml:space="preserve">เดือนธันวาคม 2568        </t>
  </si>
  <si>
    <t>: ปริมาณการใช้น้ำปี 2566 เดือนธันวาคม จำนวนคน 1,660 คน จำนวนน้ำที่ใช้ 103 ลูกบาศก์ลิตร จำนวนค่าน้ำ 2,420.50 บาท                                                                 - ปริมาณการใช้น้ำปี 2567 เดือนธันวาคม จำนวนคน 1,730 คน จำนวนน้ำที่ใช้ 110 ลูกบาศก์ลิตร จำนวนค่าน้ำ 2,585 บาท                                                                   (ปริมาณการใช้น้ำ (ลบ.ม.) ในปี 2567 เพิ่มขึ้น จากปี 2566 ร้อยละ 6.8 และปริมาณการใช้น้ำ (ลบ.ม./คน) ในปี 2567 ลดลง จากปี 2566 ร้อยละ 2.5)</t>
  </si>
  <si>
    <r>
      <rPr>
        <b/>
        <sz val="16"/>
        <color rgb="FF000000"/>
        <rFont val="Cordia New"/>
      </rPr>
      <t xml:space="preserve">สรุปปริมาณการใช้น้ำ
1. การปริมาณน้ำสะสมตั้งแต่เดือน มกราคม ถึง มิถุนายน ปี 2568 เท่ากับ 237 ลบ.ม. </t>
    </r>
    <r>
      <rPr>
        <b/>
        <sz val="16"/>
        <color rgb="FF00B050"/>
        <rFont val="Cordia New"/>
      </rPr>
      <t>ลดลง</t>
    </r>
    <r>
      <rPr>
        <b/>
        <sz val="16"/>
        <color rgb="FF000000"/>
        <rFont val="Cordia New"/>
      </rPr>
      <t xml:space="preserve"> จาก ปี 2567 ในช่วงเวลาเดียวกัน เท่ากับ 554 ลบ.ม.  คิดเป็น -57.2 %
2. การปริมาณน้ำต่อคนสะสมตั้งแต่เดือน มกราคม ถึง มิถุนายน ปี 2568 เท่ากับ 0.23 ลบ.ม./คน </t>
    </r>
    <r>
      <rPr>
        <b/>
        <sz val="16"/>
        <color rgb="FFFF0000"/>
        <rFont val="Cordia New"/>
      </rPr>
      <t>เพิ่มขึ้น</t>
    </r>
    <r>
      <rPr>
        <b/>
        <sz val="16"/>
        <color rgb="FF000000"/>
        <rFont val="Cordia New"/>
      </rPr>
      <t xml:space="preserve"> จาก ปี 2567 ในช่วงเวลาเดียวกัน เท่ากับ 0.15 ลบ.ม./คน  คิดเป็น 52. %
3. การปริมาณน้ำเฉลี่ยตั้งแต่เดือน มกราคม ถึง มิถุนายนปี 2568 เท่ากับ 39.50 ลบ.ม. </t>
    </r>
    <r>
      <rPr>
        <b/>
        <sz val="16"/>
        <color rgb="FF00B050"/>
        <rFont val="Cordia New"/>
      </rPr>
      <t>ลดลง</t>
    </r>
    <r>
      <rPr>
        <b/>
        <sz val="16"/>
        <color rgb="FF000000"/>
        <rFont val="Cordia New"/>
      </rPr>
      <t xml:space="preserve"> จาก ปี 2567 ในช่วงเวลาเดียวกัน เท่ากับ 92.33 ลบ.ม.  คิดเป็น -57.2 %
4. การปริมาณน้ำต่อคนเฉลี่ยตั้งแต่เดือน มกราคม ถึง มิถุนายน ปี 2568 เท่ากับ 0.04 ลบ.ม./คน </t>
    </r>
    <r>
      <rPr>
        <b/>
        <sz val="16"/>
        <color rgb="FFFF0000"/>
        <rFont val="Cordia New"/>
      </rPr>
      <t xml:space="preserve">เพิ่มขึ้น </t>
    </r>
    <r>
      <rPr>
        <b/>
        <sz val="16"/>
        <color rgb="FF000000"/>
        <rFont val="Cordia New"/>
      </rPr>
      <t>จาก ปี 2567 ในช่วงเวลาเดียวกัน เท่ากับ 0.03 ลบ.ม./คน  คิดเป็น 52 %</t>
    </r>
  </si>
  <si>
    <t>เดือน มกราคม 2567 / 2568</t>
  </si>
  <si>
    <r>
      <rPr>
        <b/>
        <sz val="16"/>
        <color rgb="FF000000"/>
        <rFont val="Cordia New"/>
      </rPr>
      <t xml:space="preserve">: ปริมาณการใช้น้ำปี 2567 เดือนมกราคม จำนวนคน 4,034 คน จำนวนน้ำที่ใช้ 66 ลูกบาศก์ลิตร จำนวนค่าน้ำ 1,551 บาท                                                                                 - ปริมาณการใช้น้ำปี 2568 เดือนมกราคม จำนวนคน 2,470 คน จำนวนน้ำที่ใช้ 27 ลูกบาศก์ลิตร จำนวนค่าน้ำ 635 บาท                                                                          (ปริมาณการใช้น้ำ (ลบ.ม.) ในปี 2568 </t>
    </r>
    <r>
      <rPr>
        <b/>
        <sz val="16"/>
        <color rgb="FF00B050"/>
        <rFont val="Cordia New"/>
      </rPr>
      <t xml:space="preserve">ลดลง </t>
    </r>
    <r>
      <rPr>
        <b/>
        <sz val="16"/>
        <color rgb="FF000000"/>
        <rFont val="Cordia New"/>
      </rPr>
      <t>จากปี 2567 ร้อยละ -59.1 และปริมาณการใช้น้ำ (ลบ.ม./คน) ในปี 2568</t>
    </r>
    <r>
      <rPr>
        <b/>
        <sz val="16"/>
        <color rgb="FF00B050"/>
        <rFont val="Cordia New"/>
      </rPr>
      <t xml:space="preserve"> ลดลง </t>
    </r>
    <r>
      <rPr>
        <b/>
        <sz val="16"/>
        <color rgb="FF000000"/>
        <rFont val="Cordia New"/>
      </rPr>
      <t>จากปี 2567 ร้อยละ -33.2)</t>
    </r>
  </si>
  <si>
    <t>สาเหตุการลดลง เนื่องจากฝ่ายหอสมุดวิทยาเขตสารสนเทศเพชรบุรี อยู่ระหว่างการดำเนินการปรับปรุงกายภาพของหอสมุด ตามโครงการ "Creative &amp; Smart Learning" ณ ตำบลสามพระยา อำเภอชะอำ จังหวัดเพชรบุรี  ไม่มีการจัดการเรียนการสอน ณ อาคารวิทยบริการและมีการดำเนินการตามมาตรการประหยัดน้ำ</t>
  </si>
  <si>
    <t xml:space="preserve">เดือน กุมภาพันธ์ 2567 / 2568      </t>
  </si>
  <si>
    <r>
      <rPr>
        <b/>
        <sz val="16"/>
        <color rgb="FF000000"/>
        <rFont val="Cordia New"/>
      </rPr>
      <t xml:space="preserve">: ปริมาณการใช้น้ำปี 2567 เดือนกุมภาพันธ์ จำนวนคน 3,800 คน จำนวนน้ำที่ใช้ 250 ลูกบาศก์ลิตร จำนวนค่าน้ำ 5,875 บาท                                                                                      - ปริมาณการใช้น้ำปี 2568 เดือนกุมภาพันธ์ จำนวนคน 1,945 คน จำนวนน้ำที่ใช้ 170 ลูกบาศก์ลิตร จำนวนค่าน้ำ 3,995 บาท                                                                     (ปริมาณการใช้น้ำ (ลบ.ม.) ในปี 2568 </t>
    </r>
    <r>
      <rPr>
        <b/>
        <sz val="16"/>
        <color rgb="FF00B050"/>
        <rFont val="Cordia New"/>
      </rPr>
      <t>ลดลง</t>
    </r>
    <r>
      <rPr>
        <b/>
        <sz val="16"/>
        <color rgb="FF000000"/>
        <rFont val="Cordia New"/>
      </rPr>
      <t xml:space="preserve"> จากปี 2567 ร้อยละ -32 และปริมาณการใช้น้ำ (ลบ.ม./คน) ในปี 2568</t>
    </r>
    <r>
      <rPr>
        <b/>
        <sz val="16"/>
        <color rgb="FFFF0000"/>
        <rFont val="Cordia New"/>
      </rPr>
      <t xml:space="preserve"> เพิ่มขึ้น</t>
    </r>
    <r>
      <rPr>
        <b/>
        <sz val="16"/>
        <color rgb="FF000000"/>
        <rFont val="Cordia New"/>
      </rPr>
      <t xml:space="preserve"> จากปี 2567 ร้อยละ 32.9)</t>
    </r>
  </si>
  <si>
    <t>สาเหตุของการลดลง เนื่องจากฝ่ายหอสมุด วิทยาเขตสารสนเทศเพชรบุรี อยู่ระหว่างดำเนินการปรับปรุงกายภาพของหอสมุด ตามโครงการ “Creative &amp; Smart Learning” ณ ตำบลสามพระยา อำเภอชะอำ จังหวัดเพชรบุรี และไม่มีการจัดการเรียนการสอนภายในอาคาร  ส่งผลให้ปริมาณการใช้น้ำอาคารวิทยบริการในปี 2568 ลดลง ส่วนปัจจัยที่ทำให้ปริมาณการใช้น้ำ(ลบ.ม./คน)  ในปี 2568 เพิ่มขึ้น จากปี 2567 ร้อยละ 32.9 เพราะแม้ว่าการใช้น้ำโดยรวมจะลดลงตามจำนวนดังกล่าว แต่เมื่อนำไปเฉลี่ย “ต่อคน” จะได้ค่าเฉลี่ยการใช้น้ำต่อหน่วยที่สูงขึ้น</t>
  </si>
  <si>
    <t xml:space="preserve">เดือนมีนาคม 2567 / 2568        </t>
  </si>
  <si>
    <r>
      <rPr>
        <b/>
        <sz val="16"/>
        <color rgb="FF000000"/>
        <rFont val="Cordia New"/>
      </rPr>
      <t xml:space="preserve">: ปริมาณการใช้น้ำปี 2567 เดือนมีนาคม จำนวนคน 4,576 คน จำนวนน้ำที่ใช้ 76 ลูกบาศก์ลิตร จำนวนค่าน้ำ 1,786 บาท                                                                              - ปริมาณการใช้น้ำปี 2568 เดือนมีนาคม จำนวนคน 1,763 คน จำนวนน้ำที่ใช้ 36 ลูกบาศก์ลิตร จำนวนค่าน้ำ 846 บาท                                                                         (ปริมาณการใช้น้ำ (ลบ.ม.) ในปี 2568 </t>
    </r>
    <r>
      <rPr>
        <b/>
        <sz val="16"/>
        <color rgb="FF00B050"/>
        <rFont val="Cordia New"/>
      </rPr>
      <t xml:space="preserve">ลดลง </t>
    </r>
    <r>
      <rPr>
        <b/>
        <sz val="16"/>
        <color rgb="FF000000"/>
        <rFont val="Cordia New"/>
      </rPr>
      <t>จากปี 2567 ร้อยละ -52.6 และปริมาณการใช้น้ำ (ลบ.ม./คน) ในปี 2568</t>
    </r>
    <r>
      <rPr>
        <b/>
        <sz val="16"/>
        <color rgb="FFFF0000"/>
        <rFont val="Cordia New"/>
      </rPr>
      <t xml:space="preserve"> เพิ่มขึ้น </t>
    </r>
    <r>
      <rPr>
        <b/>
        <sz val="16"/>
        <color rgb="FF000000"/>
        <rFont val="Cordia New"/>
      </rPr>
      <t>จากปี 2567 ร้อยละ 22.9)</t>
    </r>
  </si>
  <si>
    <t xml:space="preserve">สาเหตุของการลดลง เนื่องจากฝ่ายหอสมุด วิทยาเขตสารสนเทศเพชรบุรี อยู่ระหว่างดำเนินการปรับปรุงกายภาพของหอสมุด ตามโครงการ “Creative &amp; Smart Learning” ณ ตำบลสามพระยา อำเภอชะอำ จังหวัดเพชรบุรี และไม่มีการจัดการเรียนการสอนภายในอาคาร  ส่งผลให้ปริมาณการใช้น้ำอาคารวิทยบริการในปี 2568 ลดลง ส่วนปัจจัยที่ทำให้ปริมาณการใช้น้ำ(ลบ.ม./คน)  ในปี 2568 เพิ่มขึ้น จากปี 2567 ร้อยละ 22.9 อาจเป็นพราะการใช้น้ำโดยรวมจะลดลงตามจำนวนดังกล่าว แต่เมื่อนำไปเฉลี่ย “ต่อคน” จะได้ค่าเฉลี่ยการใช้น้ำต่อหน่วยที่สูงขึ้น		</t>
  </si>
  <si>
    <t xml:space="preserve">เดือนเมษายน 2567 / 2568       </t>
  </si>
  <si>
    <r>
      <rPr>
        <b/>
        <sz val="16"/>
        <color rgb="FF000000"/>
        <rFont val="Cordia New"/>
      </rPr>
      <t xml:space="preserve">: ปริมาณการใช้น้ำปี 2567 เดือนเมษายน จำนวนคน 2,681 คน จำนวนน้ำที่ใช้ 23 ลูกบาศก์ลิตร จำนวนค่าน้ำ 540.50 บาท                                                                            - ปริมาณการใช้น้ำปี 2568 เดือนเมษายน จำนวนคน 39 คน จำนวนน้ำที่ใช้ 2 ลูกบาศก์ลิตร จำนวนค่าน้ำ 47 บาท                                                                      (ปริมาณการใช้น้ำ (ลบ.ม.) ในปี 2568 </t>
    </r>
    <r>
      <rPr>
        <b/>
        <sz val="16"/>
        <color rgb="FF00B050"/>
        <rFont val="Cordia New"/>
      </rPr>
      <t xml:space="preserve">ลดลง </t>
    </r>
    <r>
      <rPr>
        <b/>
        <sz val="16"/>
        <color rgb="FF000000"/>
        <rFont val="Cordia New"/>
      </rPr>
      <t>จากปี 2567 ร้อยละ -91.3 และปริมาณการใช้น้ำ (ลบ.ม./คน) ในปี 2568</t>
    </r>
    <r>
      <rPr>
        <b/>
        <sz val="16"/>
        <color rgb="FFFF0000"/>
        <rFont val="Cordia New"/>
      </rPr>
      <t xml:space="preserve"> เพิ่มขึ้น </t>
    </r>
    <r>
      <rPr>
        <b/>
        <sz val="16"/>
        <color rgb="FF000000"/>
        <rFont val="Cordia New"/>
      </rPr>
      <t>จากปี 2567 ร้อยละ 497.8 )</t>
    </r>
  </si>
  <si>
    <t xml:space="preserve">สาเหตุการลดลง เนื่องจากฝ่ายหอสมุดวิทยาเขตสารสนเทศเพชรบุรี มีการดำเนินการตามมาตรการประหยัดน้ำ อย่างต่อเนื่อง และยังมีการปรับปรุงสิ่งก่อสร้างปีเดียว "โครงการ Creative &amp; Smart learning ตำบลสามพระยา อำเภอชะอำ จังหวัดเพชรบุรี และเป็นช่วงปิดภาคการศึกษาที่ 2/2567 ส่งผลให้ปริมาณการใช้น้ำในปี 2568 ลดลง ส่วนปัจจัยที่ทำให้ปริมาณการใช้น้ำ(ลบ.ม./คน)  ในปี 2568 เพิ่มขึ้น จากปี 2567 ร้อยละ 497.8 อาจเป็นพราะการใช้น้ำโดยรวมจะลดลงตามจำนวนดังกล่าว แต่เมื่อนำไปเฉลี่ย “ต่อคน” จะได้ค่าเฉลี่ยการใช้น้ำต่อหน่วยที่สูงขึ้น																	</t>
  </si>
  <si>
    <t xml:space="preserve">เดือนพฤษภาคม 2567 / 2568        																					</t>
  </si>
  <si>
    <r>
      <rPr>
        <b/>
        <sz val="16"/>
        <color rgb="FF000000"/>
        <rFont val="Cordia New"/>
      </rPr>
      <t xml:space="preserve">: ปริมาณการใช้น้ำปี 2567 เดือนพฤษภาคม จำนวนคน 3,322 คน จำนวนน้ำที่ใช้ 24 ลูกบาศก์ลิตร จำนวนค่าน้ำ 564 บาท                                                                            - ปริมาณการใช้น้ำปี 2568 เดือนพฤษภาคม จำนวนคน 17 คน จำนวนน้ำที่ใช้ 1 ลูกบาศก์ลิตร จำนวนค่าน้ำ 23.50 บาท                                                                       (ปริมาณการใช้น้ำ (ลบ.ม.) ในปี 2568 </t>
    </r>
    <r>
      <rPr>
        <b/>
        <sz val="16"/>
        <color rgb="FF00B050"/>
        <rFont val="Cordia New"/>
      </rPr>
      <t xml:space="preserve">ลดลง </t>
    </r>
    <r>
      <rPr>
        <b/>
        <sz val="16"/>
        <color rgb="FF000000"/>
        <rFont val="Cordia New"/>
      </rPr>
      <t xml:space="preserve">จากปี 2567 ร้อยละ -95.8 และปริมาณการใช้น้ำ (ลบ.ม./คน) ในปี 2568 </t>
    </r>
    <r>
      <rPr>
        <b/>
        <sz val="16"/>
        <color rgb="FFFF0000"/>
        <rFont val="Cordia New"/>
      </rPr>
      <t>เพิ่มขึ้น</t>
    </r>
    <r>
      <rPr>
        <b/>
        <sz val="16"/>
        <color rgb="FF00B050"/>
        <rFont val="Cordia New"/>
      </rPr>
      <t xml:space="preserve"> </t>
    </r>
    <r>
      <rPr>
        <b/>
        <sz val="16"/>
        <color rgb="FF000000"/>
        <rFont val="Cordia New"/>
      </rPr>
      <t>จากปี 2567 ร้อยละ 714.2)</t>
    </r>
  </si>
  <si>
    <t xml:space="preserve">สาเหตุการลดลง เนื่องจากฝ่ายหอสมุดวิทยาเขตสารสนเทศเพชรบุรี มีการดำเนินการตามมาตรการประหยัดน้ำ และในเดือนพฤษภาคม 2568 เป็นช่วงปิดภาคการศึกษาที่ 2/2567  ทำให้ผู้ใช้บริการอาคารมีจำนวนลดลง มีเพียงบุคลากรของหอสมุดฯ และหน่วยงานต่างๆ จำนวน 17 คน  ส่งผลให้ปริมาณการใช้น้ำในปี 2568 ลดลง ส่วนปัจจัยที่ทำให้ปริมาณการใช้น้ำ (ลบ.ม./คน)  ในปี 2568 เพิ่มขึ้น จากปี 2567 ร้อยละ 714.2 อาจเป็นพราะการใช้น้ำโดยรวมจะลดลงตามจำนวนดังกล่าว แต่เมื่อนำไปเฉลี่ย “ต่อคน” จะได้ค่าเฉลี่ยการใช้น้ำต่อหน่วยที่สูงขึ้น										</t>
  </si>
  <si>
    <t xml:space="preserve">เดือนมิถุนายน 2567 / 2568        																					   </t>
  </si>
  <si>
    <r>
      <rPr>
        <b/>
        <sz val="16"/>
        <color rgb="FF000000"/>
        <rFont val="Cordia New"/>
      </rPr>
      <t xml:space="preserve">: ปริมาณการใช้น้ำปี 2567 เดือนมิถุนายน จำนวนคน 2,881 คน จำนวนน้ำที่ใช้ 115 ลูกบาศก์ลิตร จำนวนค่าน้ำ 2,702 บาท                                                                             - ปริมาณการใช้น้ำปี 2568 เดือนมิถุนายน จำนวนคน 166 คน จำนวนน้ำที่ใช้ 1 ลูกบาศก์ลิตร จำนวนค่าน้ำ 23.50 บาท                                                                      (ปริมาณการใช้น้ำ (ลบ.ม.) ในปี 2568 </t>
    </r>
    <r>
      <rPr>
        <b/>
        <sz val="16"/>
        <color rgb="FF00B050"/>
        <rFont val="Cordia New"/>
      </rPr>
      <t>ลดลง</t>
    </r>
    <r>
      <rPr>
        <b/>
        <sz val="16"/>
        <color rgb="FF000000"/>
        <rFont val="Cordia New"/>
      </rPr>
      <t xml:space="preserve"> จากปี 2567 ร้อยละ -99.1 และปริมาณการใช้น้ำ (ลบ.ม./คน) ในปี 2568 </t>
    </r>
    <r>
      <rPr>
        <b/>
        <sz val="16"/>
        <color rgb="FF00B050"/>
        <rFont val="Cordia New"/>
      </rPr>
      <t xml:space="preserve">ลดลง </t>
    </r>
    <r>
      <rPr>
        <b/>
        <sz val="16"/>
        <color rgb="FF000000"/>
        <rFont val="Cordia New"/>
      </rPr>
      <t xml:space="preserve">จากปี 2567 ร้อยละ -84.9)  </t>
    </r>
  </si>
  <si>
    <t xml:space="preserve">สาเหตุการลดลง เนื่องจากฝ่ายหอสมุดวิทยาเขตสารสนเทศเพชรบุรี มีการดำเนินการตามมาตรการประหยัดน้ำอย่างต่อเนื่อง และในเดือนมิถุนายน 2568 เป็นช่วงปิดภาคการศึกษาที่ 2/2567 จึงไม่มีผู้ใช้บริการ มีเพียงบุคลากรภายในอาคารที่ปฏิบัติงานเท่านั้น  ปริมาณการใช้น้ำจึงลดลงจากปี 2567											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</si>
</sst>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0.0%"/>
  </numFmts>
  <fonts count="28">
    <font>
      <sz val="10"/>
      <name val="Arial"/>
      <charset val="222"/>
    </font>
    <font>
      <sz val="10"/>
      <name val="Arial"/>
      <charset val="222"/>
    </font>
    <font>
      <b/>
      <sz val="18"/>
      <name val="Cordia New"/>
      <family val="2"/>
    </font>
    <font>
      <sz val="10"/>
      <name val="Cordia New"/>
      <family val="2"/>
    </font>
    <font>
      <b/>
      <sz val="16"/>
      <name val="Cordia New"/>
      <family val="2"/>
    </font>
    <font>
      <b/>
      <sz val="10"/>
      <name val="Cordia New"/>
      <family val="2"/>
    </font>
    <font>
      <sz val="16"/>
      <name val="Cordia New"/>
      <family val="2"/>
    </font>
    <font>
      <sz val="8"/>
      <name val="Arial"/>
      <family val="2"/>
    </font>
    <font>
      <b/>
      <sz val="20"/>
      <name val="Cordia New"/>
      <family val="2"/>
      <charset val="222"/>
    </font>
    <font>
      <b/>
      <sz val="18"/>
      <name val="Cordia New"/>
      <family val="2"/>
      <charset val="222"/>
    </font>
    <font>
      <sz val="16"/>
      <name val="Cordia New"/>
      <family val="2"/>
      <charset val="222"/>
    </font>
    <font>
      <sz val="10"/>
      <name val="Arial"/>
      <family val="2"/>
    </font>
    <font>
      <b/>
      <sz val="20"/>
      <color rgb="FF000000"/>
      <name val="Cordia New"/>
    </font>
    <font>
      <sz val="20"/>
      <color rgb="FF000000"/>
      <name val="Cordia New"/>
    </font>
    <font>
      <sz val="16"/>
      <name val="Cordia New"/>
    </font>
    <font>
      <b/>
      <sz val="16"/>
      <color rgb="FF000000"/>
      <name val="Cordia New"/>
    </font>
    <font>
      <b/>
      <sz val="16"/>
      <color rgb="FF00B050"/>
      <name val="Cordia New"/>
    </font>
    <font>
      <b/>
      <sz val="16"/>
      <name val="Cordia New"/>
    </font>
    <font>
      <b/>
      <sz val="16"/>
      <color rgb="FFFF0000"/>
      <name val="Cordia New"/>
    </font>
    <font>
      <b/>
      <sz val="16"/>
      <color theme="1"/>
      <name val="Cordia New"/>
    </font>
    <font>
      <sz val="16"/>
      <color rgb="FFFF0000"/>
      <name val="Cordia New"/>
    </font>
    <font>
      <b/>
      <sz val="16"/>
      <color rgb="FFFF0000"/>
      <name val="Cordia New"/>
      <family val="2"/>
      <charset val="222"/>
    </font>
    <font>
      <b/>
      <sz val="20"/>
      <color rgb="FFFF0000"/>
      <name val="Cordia New"/>
      <family val="2"/>
      <charset val="222"/>
    </font>
    <font>
      <sz val="16"/>
      <color theme="1"/>
      <name val="Cordia New"/>
      <family val="2"/>
    </font>
    <font>
      <b/>
      <sz val="16"/>
      <color theme="1"/>
      <name val="Cordia New"/>
      <family val="2"/>
      <charset val="222"/>
    </font>
    <font>
      <sz val="16"/>
      <color theme="1"/>
      <name val="Cordia New"/>
    </font>
    <font>
      <b/>
      <sz val="16"/>
      <color rgb="FF00B050"/>
      <name val="Cordia New"/>
      <family val="2"/>
      <charset val="222"/>
    </font>
    <font>
      <b/>
      <sz val="20"/>
      <color theme="1"/>
      <name val="Cordia New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7D59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</cellStyleXfs>
  <cellXfs count="88">
    <xf numFmtId="0" fontId="0" fillId="0" borderId="0" xfId="0"/>
    <xf numFmtId="0" fontId="3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165" fontId="6" fillId="2" borderId="0" xfId="0" applyNumberFormat="1" applyFont="1" applyFill="1"/>
    <xf numFmtId="0" fontId="2" fillId="2" borderId="0" xfId="0" applyFont="1" applyFill="1" applyAlignment="1">
      <alignment horizontal="center" vertical="center"/>
    </xf>
    <xf numFmtId="43" fontId="6" fillId="3" borderId="1" xfId="1" applyFont="1" applyFill="1" applyBorder="1"/>
    <xf numFmtId="43" fontId="6" fillId="2" borderId="1" xfId="1" applyFont="1" applyFill="1" applyBorder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0" fillId="2" borderId="0" xfId="0" applyFont="1" applyFill="1" applyAlignment="1">
      <alignment vertical="center"/>
    </xf>
    <xf numFmtId="0" fontId="10" fillId="2" borderId="0" xfId="0" applyFont="1" applyFill="1"/>
    <xf numFmtId="166" fontId="6" fillId="2" borderId="2" xfId="2" applyNumberFormat="1" applyFont="1" applyFill="1" applyBorder="1" applyAlignment="1">
      <alignment horizontal="center" vertical="center" wrapText="1"/>
    </xf>
    <xf numFmtId="43" fontId="6" fillId="3" borderId="1" xfId="3" applyFont="1" applyFill="1" applyBorder="1"/>
    <xf numFmtId="43" fontId="6" fillId="4" borderId="1" xfId="1" applyFont="1" applyFill="1" applyBorder="1" applyAlignment="1">
      <alignment horizontal="right"/>
    </xf>
    <xf numFmtId="43" fontId="6" fillId="2" borderId="1" xfId="1" applyFont="1" applyFill="1" applyBorder="1" applyAlignment="1">
      <alignment horizontal="right"/>
    </xf>
    <xf numFmtId="0" fontId="4" fillId="2" borderId="1" xfId="4" applyFont="1" applyFill="1" applyBorder="1" applyAlignment="1">
      <alignment horizontal="center" vertical="center" wrapText="1"/>
    </xf>
    <xf numFmtId="43" fontId="6" fillId="2" borderId="1" xfId="3" applyFont="1" applyFill="1" applyBorder="1"/>
    <xf numFmtId="0" fontId="4" fillId="2" borderId="6" xfId="4" applyFont="1" applyFill="1" applyBorder="1" applyAlignment="1">
      <alignment horizontal="center" vertical="center" wrapText="1"/>
    </xf>
    <xf numFmtId="166" fontId="6" fillId="2" borderId="14" xfId="2" applyNumberFormat="1" applyFont="1" applyFill="1" applyBorder="1" applyAlignment="1">
      <alignment horizontal="center" vertical="center" wrapText="1"/>
    </xf>
    <xf numFmtId="0" fontId="4" fillId="2" borderId="11" xfId="4" applyFont="1" applyFill="1" applyBorder="1" applyAlignment="1">
      <alignment horizontal="center" vertical="center" wrapText="1"/>
    </xf>
    <xf numFmtId="43" fontId="6" fillId="0" borderId="1" xfId="1" applyFont="1" applyFill="1" applyBorder="1"/>
    <xf numFmtId="0" fontId="21" fillId="2" borderId="0" xfId="0" applyFont="1" applyFill="1" applyAlignment="1">
      <alignment vertical="center"/>
    </xf>
    <xf numFmtId="43" fontId="6" fillId="0" borderId="1" xfId="1" applyFont="1" applyFill="1" applyBorder="1" applyAlignment="1">
      <alignment horizontal="right"/>
    </xf>
    <xf numFmtId="164" fontId="6" fillId="2" borderId="1" xfId="3" applyNumberFormat="1" applyFont="1" applyFill="1" applyBorder="1"/>
    <xf numFmtId="43" fontId="23" fillId="2" borderId="1" xfId="1" applyFont="1" applyFill="1" applyBorder="1"/>
    <xf numFmtId="166" fontId="23" fillId="2" borderId="2" xfId="2" applyNumberFormat="1" applyFont="1" applyFill="1" applyBorder="1" applyAlignment="1">
      <alignment horizontal="center" vertical="center" wrapText="1"/>
    </xf>
    <xf numFmtId="2" fontId="6" fillId="2" borderId="1" xfId="4" applyNumberFormat="1" applyFont="1" applyFill="1" applyBorder="1" applyAlignment="1">
      <alignment horizontal="right"/>
    </xf>
    <xf numFmtId="0" fontId="3" fillId="2" borderId="15" xfId="0" applyFont="1" applyFill="1" applyBorder="1"/>
    <xf numFmtId="166" fontId="6" fillId="2" borderId="3" xfId="2" applyNumberFormat="1" applyFont="1" applyFill="1" applyBorder="1" applyAlignment="1">
      <alignment horizontal="center" vertical="center" wrapText="1"/>
    </xf>
    <xf numFmtId="166" fontId="23" fillId="2" borderId="3" xfId="2" applyNumberFormat="1" applyFont="1" applyFill="1" applyBorder="1" applyAlignment="1">
      <alignment horizontal="center" vertical="center" wrapText="1"/>
    </xf>
    <xf numFmtId="0" fontId="14" fillId="2" borderId="15" xfId="4" applyFont="1" applyFill="1" applyBorder="1" applyAlignment="1">
      <alignment horizontal="center"/>
    </xf>
    <xf numFmtId="0" fontId="14" fillId="2" borderId="0" xfId="4" applyFont="1" applyFill="1" applyAlignment="1">
      <alignment horizontal="center"/>
    </xf>
    <xf numFmtId="164" fontId="6" fillId="2" borderId="1" xfId="4" applyNumberFormat="1" applyFont="1" applyFill="1" applyBorder="1" applyAlignment="1">
      <alignment horizontal="right"/>
    </xf>
    <xf numFmtId="43" fontId="6" fillId="4" borderId="1" xfId="3" applyFont="1" applyFill="1" applyBorder="1" applyAlignment="1">
      <alignment horizontal="right"/>
    </xf>
    <xf numFmtId="43" fontId="6" fillId="2" borderId="1" xfId="3" applyFont="1" applyFill="1" applyBorder="1" applyAlignment="1">
      <alignment horizontal="right"/>
    </xf>
    <xf numFmtId="0" fontId="19" fillId="2" borderId="0" xfId="0" applyFont="1" applyFill="1" applyAlignment="1">
      <alignment horizontal="left" vertical="top"/>
    </xf>
    <xf numFmtId="0" fontId="19" fillId="2" borderId="0" xfId="0" applyFont="1" applyFill="1" applyAlignment="1">
      <alignment horizontal="left" vertical="top" wrapText="1"/>
    </xf>
    <xf numFmtId="0" fontId="18" fillId="2" borderId="0" xfId="0" applyFont="1" applyFill="1" applyAlignment="1">
      <alignment horizontal="left" vertical="top" wrapText="1"/>
    </xf>
    <xf numFmtId="0" fontId="20" fillId="2" borderId="0" xfId="0" applyFont="1" applyFill="1" applyAlignment="1">
      <alignment horizontal="left" vertical="top"/>
    </xf>
    <xf numFmtId="0" fontId="24" fillId="2" borderId="0" xfId="0" applyFont="1" applyFill="1" applyAlignment="1">
      <alignment horizontal="left" vertical="top"/>
    </xf>
    <xf numFmtId="0" fontId="21" fillId="2" borderId="0" xfId="0" applyFont="1" applyFill="1" applyAlignment="1">
      <alignment horizontal="left" vertical="top"/>
    </xf>
    <xf numFmtId="0" fontId="25" fillId="2" borderId="0" xfId="0" applyFont="1" applyFill="1" applyAlignment="1">
      <alignment horizontal="left" vertical="top"/>
    </xf>
    <xf numFmtId="0" fontId="26" fillId="2" borderId="0" xfId="0" applyFont="1" applyFill="1" applyAlignment="1">
      <alignment horizontal="left" vertical="top"/>
    </xf>
    <xf numFmtId="0" fontId="18" fillId="2" borderId="0" xfId="0" applyFont="1" applyFill="1" applyAlignment="1">
      <alignment horizontal="left" vertical="top"/>
    </xf>
    <xf numFmtId="0" fontId="4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8" xfId="4" applyFont="1" applyFill="1" applyBorder="1" applyAlignment="1">
      <alignment horizontal="center" vertical="center" wrapText="1"/>
    </xf>
    <xf numFmtId="0" fontId="4" fillId="2" borderId="17" xfId="4" applyFont="1" applyFill="1" applyBorder="1" applyAlignment="1">
      <alignment horizontal="center" vertical="center" wrapText="1"/>
    </xf>
    <xf numFmtId="0" fontId="4" fillId="2" borderId="3" xfId="4" applyFont="1" applyFill="1" applyBorder="1" applyAlignment="1">
      <alignment horizontal="center" vertical="center" wrapText="1"/>
    </xf>
    <xf numFmtId="0" fontId="4" fillId="2" borderId="4" xfId="4" applyFont="1" applyFill="1" applyBorder="1" applyAlignment="1">
      <alignment horizontal="center" vertical="center" wrapText="1"/>
    </xf>
    <xf numFmtId="0" fontId="4" fillId="2" borderId="2" xfId="4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0" xfId="4" applyFont="1" applyFill="1" applyBorder="1" applyAlignment="1">
      <alignment horizontal="center" vertical="center"/>
    </xf>
    <xf numFmtId="0" fontId="4" fillId="2" borderId="15" xfId="4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4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4" fillId="2" borderId="8" xfId="4" applyFont="1" applyFill="1" applyBorder="1" applyAlignment="1">
      <alignment horizontal="center" vertical="center" wrapText="1"/>
    </xf>
    <xf numFmtId="0" fontId="4" fillId="2" borderId="9" xfId="4" applyFont="1" applyFill="1" applyBorder="1" applyAlignment="1">
      <alignment horizontal="center" vertical="center" wrapText="1"/>
    </xf>
    <xf numFmtId="0" fontId="4" fillId="2" borderId="10" xfId="4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horizontal="left" vertical="top" wrapText="1"/>
    </xf>
    <xf numFmtId="0" fontId="22" fillId="5" borderId="0" xfId="0" applyFont="1" applyFill="1" applyAlignment="1">
      <alignment horizontal="center" vertical="top"/>
    </xf>
    <xf numFmtId="0" fontId="19" fillId="2" borderId="0" xfId="0" applyFont="1" applyFill="1" applyAlignment="1">
      <alignment horizontal="left" vertical="top" wrapText="1"/>
    </xf>
    <xf numFmtId="0" fontId="27" fillId="5" borderId="0" xfId="0" applyFont="1" applyFill="1" applyAlignment="1">
      <alignment horizontal="center" vertical="top"/>
    </xf>
    <xf numFmtId="0" fontId="16" fillId="2" borderId="0" xfId="0" applyFont="1" applyFill="1" applyAlignment="1">
      <alignment horizontal="left" vertical="top" wrapText="1"/>
    </xf>
    <xf numFmtId="0" fontId="12" fillId="5" borderId="0" xfId="0" applyFont="1" applyFill="1" applyAlignment="1">
      <alignment horizontal="center" vertical="top"/>
    </xf>
    <xf numFmtId="0" fontId="9" fillId="3" borderId="0" xfId="0" applyFont="1" applyFill="1" applyAlignment="1">
      <alignment horizontal="center" vertical="top"/>
    </xf>
    <xf numFmtId="0" fontId="8" fillId="5" borderId="0" xfId="0" applyFont="1" applyFill="1" applyAlignment="1">
      <alignment horizontal="center" vertical="top"/>
    </xf>
  </cellXfs>
  <cellStyles count="5">
    <cellStyle name="Comma" xfId="1" builtinId="3"/>
    <cellStyle name="Normal" xfId="0" builtinId="0"/>
    <cellStyle name="Percent" xfId="2" builtinId="5"/>
    <cellStyle name="จุลภาค 2" xfId="3" xr:uid="{629743D0-58CA-45EC-A244-463F942E69B3}"/>
    <cellStyle name="ปกติ 2" xfId="4" xr:uid="{A85F4CE8-0697-472E-95D0-A195E624FB0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/>
              <a:t>เปรียบเทียบปริมาณการใช้น้ำระหว่างปี 2567 กับ ปี 2568</a:t>
            </a:r>
          </a:p>
        </c:rich>
      </c:tx>
      <c:layout>
        <c:manualLayout>
          <c:xMode val="edge"/>
          <c:yMode val="edge"/>
          <c:x val="0.21595375722543353"/>
          <c:y val="3.05810397553516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790419023515312E-2"/>
          <c:y val="0.20602083252995251"/>
          <c:w val="0.95340097497618226"/>
          <c:h val="0.54761155963075758"/>
        </c:manualLayout>
      </c:layout>
      <c:barChart>
        <c:barDir val="col"/>
        <c:grouping val="clustered"/>
        <c:varyColors val="0"/>
        <c:ser>
          <c:idx val="0"/>
          <c:order val="0"/>
          <c:tx>
            <c:v> (ลบ.ม.) ปี 2567</c:v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'บันทึกการใช้น้ำ 67-68 '!$A$6:$A$12</c:f>
              <c:strCache>
                <c:ptCount val="7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เฉลี่ย</c:v>
                </c:pt>
              </c:strCache>
            </c:strRef>
          </c:cat>
          <c:val>
            <c:numRef>
              <c:f>'บันทึกการใช้น้ำ 67-68 '!$H$6:$H$12</c:f>
              <c:numCache>
                <c:formatCode>_(* #,##0.00_);_(* \(#,##0.00\);_(* "-"??_);_(@_)</c:formatCode>
                <c:ptCount val="7"/>
                <c:pt idx="0">
                  <c:v>66</c:v>
                </c:pt>
                <c:pt idx="1">
                  <c:v>250</c:v>
                </c:pt>
                <c:pt idx="2">
                  <c:v>76</c:v>
                </c:pt>
                <c:pt idx="3">
                  <c:v>23</c:v>
                </c:pt>
                <c:pt idx="4">
                  <c:v>24</c:v>
                </c:pt>
                <c:pt idx="5">
                  <c:v>115</c:v>
                </c:pt>
                <c:pt idx="6">
                  <c:v>92.333333333333329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F7-408D-891E-4AC0C000B011}"/>
            </c:ext>
          </c:extLst>
        </c:ser>
        <c:ser>
          <c:idx val="1"/>
          <c:order val="1"/>
          <c:tx>
            <c:v>(ลบ.ม) ปี 2568</c:v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'บันทึกการใช้น้ำ 67-68 '!$A$6:$A$12</c:f>
              <c:strCache>
                <c:ptCount val="7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เฉลี่ย</c:v>
                </c:pt>
              </c:strCache>
            </c:strRef>
          </c:cat>
          <c:val>
            <c:numRef>
              <c:f>'บันทึกการใช้น้ำ 67-68 '!$Q$6:$Q$12</c:f>
              <c:numCache>
                <c:formatCode>_(* #,##0.00_);_(* \(#,##0.00\);_(* "-"??_);_(@_)</c:formatCode>
                <c:ptCount val="7"/>
                <c:pt idx="0">
                  <c:v>27</c:v>
                </c:pt>
                <c:pt idx="1">
                  <c:v>170</c:v>
                </c:pt>
                <c:pt idx="2">
                  <c:v>36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39.5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F7-408D-891E-4AC0C000B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axId val="2065093951"/>
        <c:axId val="1"/>
      </c:barChart>
      <c:catAx>
        <c:axId val="20650939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th-TH"/>
                  <a:t>ลูกบาศก์ลิตร</a:t>
                </a:r>
              </a:p>
            </c:rich>
          </c:tx>
          <c:layout>
            <c:manualLayout>
              <c:xMode val="edge"/>
              <c:yMode val="edge"/>
              <c:x val="4.1221904474783109E-3"/>
              <c:y val="6.4974151598835683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2065093951"/>
        <c:crosses val="autoZero"/>
        <c:crossBetween val="between"/>
        <c:majorUnit val="1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4227790643816575E-2"/>
          <c:y val="0.90064019520495719"/>
          <c:w val="0.80927463200730276"/>
          <c:h val="8.86878294276437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/>
              <a:t>เปรียบเทียบปริมาณการใช้น้ำต่อคนระหว่างปี 2567 กับ ปี 2568</a:t>
            </a:r>
          </a:p>
        </c:rich>
      </c:tx>
      <c:layout>
        <c:manualLayout>
          <c:xMode val="edge"/>
          <c:yMode val="edge"/>
          <c:x val="0.18260396548308819"/>
          <c:y val="2.67295597484276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110152534916292E-2"/>
          <c:y val="0.26115425409010595"/>
          <c:w val="0.9141397274633124"/>
          <c:h val="0.520936296296296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'บันทึกการใช้น้ำ 67-68 '!$J$4</c:f>
              <c:strCache>
                <c:ptCount val="1"/>
                <c:pt idx="0">
                  <c:v>(ลบ.ม./คน) ปี 2567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'บันทึกการใช้น้ำ 67-68 '!$A$6:$A$12</c:f>
              <c:strCache>
                <c:ptCount val="7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เฉลี่ย</c:v>
                </c:pt>
              </c:strCache>
            </c:strRef>
          </c:cat>
          <c:val>
            <c:numRef>
              <c:f>'บันทึกการใช้น้ำ 67-68 '!$J$6:$J$12</c:f>
              <c:numCache>
                <c:formatCode>_(* #,##0.00_);_(* \(#,##0.00\);_(* "-"??_);_(@_)</c:formatCode>
                <c:ptCount val="7"/>
                <c:pt idx="0">
                  <c:v>1.6360932077342589E-2</c:v>
                </c:pt>
                <c:pt idx="1">
                  <c:v>6.5789473684210523E-2</c:v>
                </c:pt>
                <c:pt idx="2">
                  <c:v>1.6608391608391608E-2</c:v>
                </c:pt>
                <c:pt idx="3">
                  <c:v>8.5788884744498316E-3</c:v>
                </c:pt>
                <c:pt idx="4">
                  <c:v>7.2245635159542444E-3</c:v>
                </c:pt>
                <c:pt idx="5">
                  <c:v>3.9916695591808403E-2</c:v>
                </c:pt>
                <c:pt idx="6">
                  <c:v>2.5746490825359531E-2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63-4398-BD25-0BF76683281E}"/>
            </c:ext>
          </c:extLst>
        </c:ser>
        <c:ser>
          <c:idx val="1"/>
          <c:order val="1"/>
          <c:tx>
            <c:strRef>
              <c:f>'บันทึกการใช้น้ำ 67-68 '!$S$4</c:f>
              <c:strCache>
                <c:ptCount val="1"/>
                <c:pt idx="0">
                  <c:v>(ลบ.ม./คน) ปี 2568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'บันทึกการใช้น้ำ 67-68 '!$A$6:$A$12</c:f>
              <c:strCache>
                <c:ptCount val="7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เฉลี่ย</c:v>
                </c:pt>
              </c:strCache>
            </c:strRef>
          </c:cat>
          <c:val>
            <c:numRef>
              <c:f>'บันทึกการใช้น้ำ 67-68 '!$S$6:$S$12</c:f>
              <c:numCache>
                <c:formatCode>_(* #,##0.00_);_(* \(#,##0.00\);_(* "-"??_);_(@_)</c:formatCode>
                <c:ptCount val="7"/>
                <c:pt idx="0">
                  <c:v>1.0931174089068825E-2</c:v>
                </c:pt>
                <c:pt idx="1">
                  <c:v>8.7403598971722368E-2</c:v>
                </c:pt>
                <c:pt idx="2">
                  <c:v>2.0419739081111742E-2</c:v>
                </c:pt>
                <c:pt idx="3">
                  <c:v>5.128205128205128E-2</c:v>
                </c:pt>
                <c:pt idx="4">
                  <c:v>5.8823529411764705E-2</c:v>
                </c:pt>
                <c:pt idx="5">
                  <c:v>6.024096385542169E-3</c:v>
                </c:pt>
                <c:pt idx="6">
                  <c:v>3.9147364870210186E-2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63-4398-BD25-0BF766832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68255"/>
        <c:axId val="1"/>
      </c:barChart>
      <c:catAx>
        <c:axId val="2682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th-TH"/>
                  <a:t>ลูกบาศก์ลิตร</a:t>
                </a:r>
              </a:p>
            </c:rich>
          </c:tx>
          <c:layout>
            <c:manualLayout>
              <c:xMode val="edge"/>
              <c:yMode val="edge"/>
              <c:x val="4.0915743780627914E-2"/>
              <c:y val="0.1085332066594149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.1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268255"/>
        <c:crosses val="autoZero"/>
        <c:crossBetween val="between"/>
        <c:majorUnit val="0.02"/>
        <c:minorUnit val="1E-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029379695383166"/>
          <c:y val="0.92455811425228374"/>
          <c:w val="0.86049170719809187"/>
          <c:h val="5.660559883177247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เปรียบเทียบการใช้น้ำสะสม ระหว่างปี 2567 กับ ปี 2568</a:t>
            </a:r>
          </a:p>
        </c:rich>
      </c:tx>
      <c:layout>
        <c:manualLayout>
          <c:xMode val="edge"/>
          <c:yMode val="edge"/>
          <c:x val="0.18092312947182973"/>
          <c:y val="2.84477513705282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0301582499061686"/>
          <c:y val="0.32448765350954339"/>
          <c:w val="0.65239819587957892"/>
          <c:h val="0.485585423790947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135-4BFF-8F10-687CF589BA9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135-4BFF-8F10-687CF589BA9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('บันทึกการใช้น้ำ 67-68 '!$H$4,'บันทึกการใช้น้ำ 67-68 '!$Q$4)</c:f>
              <c:strCache>
                <c:ptCount val="2"/>
                <c:pt idx="0">
                  <c:v> (ลบ.ม.) ปี 2567</c:v>
                </c:pt>
                <c:pt idx="1">
                  <c:v>(ลบ.ม) ปี 2568</c:v>
                </c:pt>
              </c:strCache>
            </c:strRef>
          </c:cat>
          <c:val>
            <c:numRef>
              <c:f>('บันทึกการใช้น้ำ 67-68 '!$H$13,'บันทึกการใช้น้ำ 67-68 '!$Q$13)</c:f>
              <c:numCache>
                <c:formatCode>_(* #,##0.00_);_(* \(#,##0.00\);_(* "-"??_);_(@_)</c:formatCode>
                <c:ptCount val="2"/>
                <c:pt idx="0">
                  <c:v>554</c:v>
                </c:pt>
                <c:pt idx="1">
                  <c:v>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35-4BFF-8F10-687CF589B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0655"/>
        <c:axId val="1"/>
      </c:barChart>
      <c:catAx>
        <c:axId val="2706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th-TH"/>
                  <a:t>ลูกบาศก์ลิตร</a:t>
                </a:r>
              </a:p>
            </c:rich>
          </c:tx>
          <c:layout>
            <c:manualLayout>
              <c:xMode val="edge"/>
              <c:yMode val="edge"/>
              <c:x val="1.4442220939329682E-2"/>
              <c:y val="0.1620795729206485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270655"/>
        <c:crosses val="autoZero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เปรียบเทียบการใช้น้ำต่อคนสะสมระหว่างปี 2567 กับ ปี 2568</a:t>
            </a:r>
          </a:p>
        </c:rich>
      </c:tx>
      <c:layout>
        <c:manualLayout>
          <c:xMode val="edge"/>
          <c:yMode val="edge"/>
          <c:x val="0.14414803783329902"/>
          <c:y val="2.333344598019667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B48-4DC9-96C1-C836BB60911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B48-4DC9-96C1-C836BB60911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('บันทึกการใช้น้ำ 67-68 '!$J$4,'บันทึกการใช้น้ำ 67-68 '!$S$4)</c:f>
              <c:strCache>
                <c:ptCount val="2"/>
                <c:pt idx="0">
                  <c:v>(ลบ.ม./คน) ปี 2567</c:v>
                </c:pt>
                <c:pt idx="1">
                  <c:v>(ลบ.ม./คน) ปี 2568</c:v>
                </c:pt>
              </c:strCache>
            </c:strRef>
          </c:cat>
          <c:val>
            <c:numRef>
              <c:f>('บันทึกการใช้น้ำ 67-68 '!$J$13,'บันทึกการใช้น้ำ 67-68 '!$S$13)</c:f>
              <c:numCache>
                <c:formatCode>_(* #,##0.00_);_(* \(#,##0.00\);_(* "-"??_);_(@_)</c:formatCode>
                <c:ptCount val="2"/>
                <c:pt idx="0">
                  <c:v>0.15447894495215719</c:v>
                </c:pt>
                <c:pt idx="1">
                  <c:v>0.23488418922126111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48-4DC9-96C1-C836BB609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3055"/>
        <c:axId val="1"/>
      </c:barChart>
      <c:catAx>
        <c:axId val="273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th-TH"/>
                  <a:t>ลูกบาศก์ลิตร</a:t>
                </a:r>
              </a:p>
            </c:rich>
          </c:tx>
          <c:layout>
            <c:manualLayout>
              <c:xMode val="edge"/>
              <c:yMode val="edge"/>
              <c:x val="4.7127958913828691E-2"/>
              <c:y val="0.33279190073425119"/>
            </c:manualLayout>
          </c:layout>
          <c:overlay val="0"/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273055"/>
        <c:crosses val="autoZero"/>
        <c:crossBetween val="between"/>
        <c:majorUnit val="0.2"/>
        <c:minorUnit val="1E-4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14</xdr:row>
      <xdr:rowOff>76200</xdr:rowOff>
    </xdr:from>
    <xdr:to>
      <xdr:col>17</xdr:col>
      <xdr:colOff>228600</xdr:colOff>
      <xdr:row>25</xdr:row>
      <xdr:rowOff>152400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76151545-2DCD-4761-BB9F-324958339A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25</xdr:row>
      <xdr:rowOff>142875</xdr:rowOff>
    </xdr:from>
    <xdr:to>
      <xdr:col>17</xdr:col>
      <xdr:colOff>209550</xdr:colOff>
      <xdr:row>36</xdr:row>
      <xdr:rowOff>133350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DAC6845D-C314-494E-9258-1CE7E52B3F1A}"/>
            </a:ext>
            <a:ext uri="{147F2762-F138-4A5C-976F-8EAC2B608ADB}">
              <a16:predDERef xmlns:a16="http://schemas.microsoft.com/office/drawing/2014/main" pred="{76151545-2DCD-4761-BB9F-324958339A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276225</xdr:colOff>
      <xdr:row>14</xdr:row>
      <xdr:rowOff>19050</xdr:rowOff>
    </xdr:from>
    <xdr:to>
      <xdr:col>21</xdr:col>
      <xdr:colOff>561975</xdr:colOff>
      <xdr:row>25</xdr:row>
      <xdr:rowOff>95250</xdr:rowOff>
    </xdr:to>
    <xdr:graphicFrame macro="">
      <xdr:nvGraphicFramePr>
        <xdr:cNvPr id="4" name="แผนภูมิ 1">
          <a:extLst>
            <a:ext uri="{FF2B5EF4-FFF2-40B4-BE49-F238E27FC236}">
              <a16:creationId xmlns:a16="http://schemas.microsoft.com/office/drawing/2014/main" id="{8AA6C6E5-2901-47FE-9142-43B14B201368}"/>
            </a:ext>
            <a:ext uri="{147F2762-F138-4A5C-976F-8EAC2B608ADB}">
              <a16:predDERef xmlns:a16="http://schemas.microsoft.com/office/drawing/2014/main" pred="{DAC6845D-C314-494E-9258-1CE7E52B3F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266700</xdr:colOff>
      <xdr:row>25</xdr:row>
      <xdr:rowOff>152400</xdr:rowOff>
    </xdr:from>
    <xdr:to>
      <xdr:col>21</xdr:col>
      <xdr:colOff>552450</xdr:colOff>
      <xdr:row>36</xdr:row>
      <xdr:rowOff>104775</xdr:rowOff>
    </xdr:to>
    <xdr:graphicFrame macro="">
      <xdr:nvGraphicFramePr>
        <xdr:cNvPr id="5" name="แผนภูมิ 2">
          <a:extLst>
            <a:ext uri="{FF2B5EF4-FFF2-40B4-BE49-F238E27FC236}">
              <a16:creationId xmlns:a16="http://schemas.microsoft.com/office/drawing/2014/main" id="{BABD6941-3CC6-4FA6-A645-CDA4EF7C82E1}"/>
            </a:ext>
            <a:ext uri="{147F2762-F138-4A5C-976F-8EAC2B608ADB}">
              <a16:predDERef xmlns:a16="http://schemas.microsoft.com/office/drawing/2014/main" pred="{8AA6C6E5-2901-47FE-9142-43B14B2013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1C084-6D31-437F-A68D-7CF6C70992BE}">
  <sheetPr>
    <tabColor rgb="FFFFFF00"/>
  </sheetPr>
  <dimension ref="A1:AD94"/>
  <sheetViews>
    <sheetView tabSelected="1" view="pageBreakPreview" topLeftCell="A37" zoomScale="70" zoomScaleNormal="70" zoomScaleSheetLayoutView="70" workbookViewId="0">
      <selection activeCell="C63" sqref="C63:V63"/>
    </sheetView>
  </sheetViews>
  <sheetFormatPr defaultRowHeight="21.75" customHeight="1"/>
  <cols>
    <col min="1" max="1" width="11" style="10" customWidth="1"/>
    <col min="2" max="5" width="14.140625" style="10" customWidth="1"/>
    <col min="6" max="6" width="17" style="10" customWidth="1"/>
    <col min="7" max="7" width="15.28515625" style="1" customWidth="1"/>
    <col min="8" max="8" width="16.28515625" style="1" customWidth="1"/>
    <col min="9" max="9" width="14.85546875" style="1" customWidth="1"/>
    <col min="10" max="10" width="12" style="1" customWidth="1"/>
    <col min="11" max="11" width="14.140625" style="1" customWidth="1"/>
    <col min="12" max="12" width="14.5703125" style="1" customWidth="1"/>
    <col min="13" max="13" width="14.42578125" style="1" customWidth="1"/>
    <col min="14" max="14" width="14.140625" style="1" customWidth="1"/>
    <col min="15" max="15" width="14.42578125" style="1" customWidth="1"/>
    <col min="16" max="16" width="14.85546875" style="1" customWidth="1"/>
    <col min="17" max="17" width="15.42578125" style="1" customWidth="1"/>
    <col min="18" max="18" width="12.85546875" style="1" customWidth="1"/>
    <col min="19" max="19" width="12.140625" style="1" customWidth="1"/>
    <col min="20" max="20" width="13.28515625" style="1" customWidth="1"/>
    <col min="21" max="21" width="13.85546875" style="1" customWidth="1"/>
    <col min="22" max="22" width="14.85546875" style="1" customWidth="1"/>
    <col min="23" max="23" width="14.5703125" style="1" customWidth="1"/>
    <col min="24" max="24" width="14.28515625" style="1" customWidth="1"/>
    <col min="25" max="25" width="14.42578125" style="1" customWidth="1"/>
    <col min="26" max="16384" width="9.140625" style="1"/>
  </cols>
  <sheetData>
    <row r="1" spans="1:25" ht="21.75" customHeight="1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</row>
    <row r="2" spans="1:25" ht="23.1" customHeight="1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</row>
    <row r="3" spans="1:25" s="2" customFormat="1" ht="21.6" customHeight="1">
      <c r="A3" s="62" t="s">
        <v>2</v>
      </c>
      <c r="B3" s="64" t="s">
        <v>3</v>
      </c>
      <c r="C3" s="65"/>
      <c r="D3" s="65"/>
      <c r="E3" s="65"/>
      <c r="F3" s="65"/>
      <c r="G3" s="65"/>
      <c r="H3" s="65"/>
      <c r="I3" s="65"/>
      <c r="J3" s="65"/>
      <c r="K3" s="66" t="s">
        <v>28</v>
      </c>
      <c r="L3" s="67"/>
      <c r="M3" s="67"/>
      <c r="N3" s="67"/>
      <c r="O3" s="67"/>
      <c r="P3" s="67"/>
      <c r="Q3" s="67"/>
      <c r="R3" s="67"/>
      <c r="S3" s="67"/>
      <c r="T3" s="68" t="s">
        <v>4</v>
      </c>
      <c r="U3" s="68"/>
      <c r="V3" s="60" t="s">
        <v>29</v>
      </c>
      <c r="W3" s="47"/>
      <c r="X3" s="46"/>
      <c r="Y3" s="46"/>
    </row>
    <row r="4" spans="1:25" s="2" customFormat="1" ht="39.75" customHeight="1">
      <c r="A4" s="63"/>
      <c r="B4" s="69" t="s">
        <v>30</v>
      </c>
      <c r="C4" s="72" t="s">
        <v>5</v>
      </c>
      <c r="D4" s="73"/>
      <c r="E4" s="73"/>
      <c r="F4" s="73"/>
      <c r="G4" s="74"/>
      <c r="H4" s="75" t="s">
        <v>22</v>
      </c>
      <c r="I4" s="75" t="s">
        <v>6</v>
      </c>
      <c r="J4" s="48" t="s">
        <v>7</v>
      </c>
      <c r="K4" s="50" t="s">
        <v>30</v>
      </c>
      <c r="L4" s="52" t="s">
        <v>5</v>
      </c>
      <c r="M4" s="53"/>
      <c r="N4" s="53"/>
      <c r="O4" s="53"/>
      <c r="P4" s="54"/>
      <c r="Q4" s="55" t="s">
        <v>23</v>
      </c>
      <c r="R4" s="58" t="s">
        <v>6</v>
      </c>
      <c r="S4" s="48" t="s">
        <v>24</v>
      </c>
      <c r="T4" s="76" t="s">
        <v>25</v>
      </c>
      <c r="U4" s="77" t="s">
        <v>26</v>
      </c>
      <c r="V4" s="61"/>
      <c r="W4" s="47"/>
      <c r="X4" s="46"/>
      <c r="Y4" s="46"/>
    </row>
    <row r="5" spans="1:25" s="2" customFormat="1" ht="64.5" customHeight="1">
      <c r="A5" s="63"/>
      <c r="B5" s="51"/>
      <c r="C5" s="19" t="s">
        <v>31</v>
      </c>
      <c r="D5" s="19" t="s">
        <v>32</v>
      </c>
      <c r="E5" s="19" t="s">
        <v>33</v>
      </c>
      <c r="F5" s="19" t="s">
        <v>34</v>
      </c>
      <c r="G5" s="21" t="s">
        <v>35</v>
      </c>
      <c r="H5" s="58"/>
      <c r="I5" s="75"/>
      <c r="J5" s="49"/>
      <c r="K5" s="51"/>
      <c r="L5" s="17" t="s">
        <v>31</v>
      </c>
      <c r="M5" s="17" t="s">
        <v>32</v>
      </c>
      <c r="N5" s="17" t="s">
        <v>33</v>
      </c>
      <c r="O5" s="17" t="s">
        <v>34</v>
      </c>
      <c r="P5" s="17" t="s">
        <v>35</v>
      </c>
      <c r="Q5" s="56"/>
      <c r="R5" s="58"/>
      <c r="S5" s="59"/>
      <c r="T5" s="59"/>
      <c r="U5" s="78"/>
      <c r="V5" s="61"/>
      <c r="W5" s="47"/>
      <c r="X5" s="46"/>
      <c r="Y5" s="46"/>
    </row>
    <row r="6" spans="1:25" ht="24.95" customHeight="1">
      <c r="A6" s="8" t="s">
        <v>8</v>
      </c>
      <c r="B6" s="18" t="s">
        <v>36</v>
      </c>
      <c r="C6" s="34">
        <v>9</v>
      </c>
      <c r="D6" s="34">
        <v>8</v>
      </c>
      <c r="E6" s="34">
        <v>1393</v>
      </c>
      <c r="F6" s="34">
        <v>2624</v>
      </c>
      <c r="G6" s="35">
        <f>SUM(C6:F6)</f>
        <v>4034</v>
      </c>
      <c r="H6" s="15">
        <v>66</v>
      </c>
      <c r="I6" s="24">
        <v>1551</v>
      </c>
      <c r="J6" s="24">
        <f>H6/G6</f>
        <v>1.6360932077342589E-2</v>
      </c>
      <c r="K6" s="18" t="s">
        <v>43</v>
      </c>
      <c r="L6" s="36">
        <v>9</v>
      </c>
      <c r="M6" s="36">
        <v>8</v>
      </c>
      <c r="N6" s="36">
        <v>1719</v>
      </c>
      <c r="O6" s="36">
        <v>734</v>
      </c>
      <c r="P6" s="14">
        <f t="shared" ref="P6:P11" si="0">SUM(L6:O6)</f>
        <v>2470</v>
      </c>
      <c r="Q6" s="6">
        <v>27</v>
      </c>
      <c r="R6" s="24">
        <v>635</v>
      </c>
      <c r="S6" s="22">
        <f>Q6/P6</f>
        <v>1.0931174089068825E-2</v>
      </c>
      <c r="T6" s="20">
        <f t="shared" ref="T6:T13" si="1">(Q6-H6)/H6</f>
        <v>-0.59090909090909094</v>
      </c>
      <c r="U6" s="30">
        <f t="shared" ref="U6:U13" si="2">(S6-J6)/J6</f>
        <v>-0.33187338976812669</v>
      </c>
      <c r="V6" s="32" t="s">
        <v>37</v>
      </c>
      <c r="Y6" s="33"/>
    </row>
    <row r="7" spans="1:25" ht="24.95" customHeight="1">
      <c r="A7" s="8" t="s">
        <v>9</v>
      </c>
      <c r="B7" s="18" t="s">
        <v>38</v>
      </c>
      <c r="C7" s="34">
        <v>9</v>
      </c>
      <c r="D7" s="34">
        <v>8</v>
      </c>
      <c r="E7" s="34">
        <v>1159</v>
      </c>
      <c r="F7" s="34">
        <v>2624</v>
      </c>
      <c r="G7" s="35">
        <f t="shared" ref="G7:G11" si="3">SUM(C7:F7)</f>
        <v>3800</v>
      </c>
      <c r="H7" s="15">
        <v>250</v>
      </c>
      <c r="I7" s="24">
        <v>5875</v>
      </c>
      <c r="J7" s="24">
        <f t="shared" ref="J7:J11" si="4">H7/G7</f>
        <v>6.5789473684210523E-2</v>
      </c>
      <c r="K7" s="18" t="s">
        <v>44</v>
      </c>
      <c r="L7" s="36">
        <v>9</v>
      </c>
      <c r="M7" s="36">
        <v>8</v>
      </c>
      <c r="N7" s="36">
        <v>1194</v>
      </c>
      <c r="O7" s="36">
        <v>734</v>
      </c>
      <c r="P7" s="14">
        <f t="shared" si="0"/>
        <v>1945</v>
      </c>
      <c r="Q7" s="6">
        <v>170</v>
      </c>
      <c r="R7" s="24">
        <v>3995</v>
      </c>
      <c r="S7" s="22">
        <f t="shared" ref="S7" si="5">Q7/P7</f>
        <v>8.7403598971722368E-2</v>
      </c>
      <c r="T7" s="13">
        <f t="shared" si="1"/>
        <v>-0.32</v>
      </c>
      <c r="U7" s="30">
        <f t="shared" si="2"/>
        <v>0.32853470437018006</v>
      </c>
      <c r="V7" s="32" t="s">
        <v>37</v>
      </c>
      <c r="Y7" s="33"/>
    </row>
    <row r="8" spans="1:25" ht="24.95" customHeight="1">
      <c r="A8" s="8" t="s">
        <v>10</v>
      </c>
      <c r="B8" s="18" t="s">
        <v>39</v>
      </c>
      <c r="C8" s="34">
        <v>9</v>
      </c>
      <c r="D8" s="34">
        <v>8</v>
      </c>
      <c r="E8" s="34">
        <v>1279</v>
      </c>
      <c r="F8" s="34">
        <v>3280</v>
      </c>
      <c r="G8" s="35">
        <f t="shared" si="3"/>
        <v>4576</v>
      </c>
      <c r="H8" s="15">
        <v>76</v>
      </c>
      <c r="I8" s="24">
        <v>1786</v>
      </c>
      <c r="J8" s="24">
        <f t="shared" si="4"/>
        <v>1.6608391608391608E-2</v>
      </c>
      <c r="K8" s="18" t="s">
        <v>45</v>
      </c>
      <c r="L8" s="36">
        <v>9</v>
      </c>
      <c r="M8" s="36">
        <v>8</v>
      </c>
      <c r="N8" s="36">
        <v>1012</v>
      </c>
      <c r="O8" s="36">
        <v>734</v>
      </c>
      <c r="P8" s="14">
        <f t="shared" si="0"/>
        <v>1763</v>
      </c>
      <c r="Q8" s="6">
        <v>36</v>
      </c>
      <c r="R8" s="24">
        <v>846</v>
      </c>
      <c r="S8" s="22">
        <f>Q8/P8</f>
        <v>2.0419739081111742E-2</v>
      </c>
      <c r="T8" s="13">
        <f t="shared" si="1"/>
        <v>-0.52631578947368418</v>
      </c>
      <c r="U8" s="30">
        <f t="shared" si="2"/>
        <v>0.2294832373048333</v>
      </c>
      <c r="V8" s="32" t="s">
        <v>37</v>
      </c>
      <c r="Y8" s="33"/>
    </row>
    <row r="9" spans="1:25" ht="24.95" customHeight="1">
      <c r="A9" s="8" t="s">
        <v>11</v>
      </c>
      <c r="B9" s="18" t="s">
        <v>40</v>
      </c>
      <c r="C9" s="34">
        <v>9</v>
      </c>
      <c r="D9" s="34">
        <v>8</v>
      </c>
      <c r="E9" s="34">
        <v>40</v>
      </c>
      <c r="F9" s="34">
        <v>2624</v>
      </c>
      <c r="G9" s="35">
        <f t="shared" si="3"/>
        <v>2681</v>
      </c>
      <c r="H9" s="15">
        <v>23</v>
      </c>
      <c r="I9" s="24">
        <v>540.5</v>
      </c>
      <c r="J9" s="24">
        <f t="shared" si="4"/>
        <v>8.5788884744498316E-3</v>
      </c>
      <c r="K9" s="18" t="s">
        <v>46</v>
      </c>
      <c r="L9" s="36">
        <v>9</v>
      </c>
      <c r="M9" s="36">
        <v>8</v>
      </c>
      <c r="N9" s="36">
        <v>22</v>
      </c>
      <c r="O9" s="36">
        <v>0</v>
      </c>
      <c r="P9" s="14">
        <f t="shared" si="0"/>
        <v>39</v>
      </c>
      <c r="Q9" s="6">
        <v>2</v>
      </c>
      <c r="R9" s="24">
        <v>47</v>
      </c>
      <c r="S9" s="22">
        <f>Q9/P9</f>
        <v>5.128205128205128E-2</v>
      </c>
      <c r="T9" s="13">
        <f t="shared" si="1"/>
        <v>-0.91304347826086951</v>
      </c>
      <c r="U9" s="30">
        <f t="shared" si="2"/>
        <v>4.9777034559643258</v>
      </c>
      <c r="V9" s="32" t="s">
        <v>37</v>
      </c>
      <c r="Y9" s="33"/>
    </row>
    <row r="10" spans="1:25" ht="24.95" customHeight="1">
      <c r="A10" s="8" t="s">
        <v>12</v>
      </c>
      <c r="B10" s="18" t="s">
        <v>41</v>
      </c>
      <c r="C10" s="34">
        <v>9</v>
      </c>
      <c r="D10" s="34">
        <v>8</v>
      </c>
      <c r="E10" s="34">
        <v>25</v>
      </c>
      <c r="F10" s="34">
        <v>3280</v>
      </c>
      <c r="G10" s="35">
        <f t="shared" si="3"/>
        <v>3322</v>
      </c>
      <c r="H10" s="15">
        <v>24</v>
      </c>
      <c r="I10" s="24">
        <v>564</v>
      </c>
      <c r="J10" s="24">
        <f t="shared" si="4"/>
        <v>7.2245635159542444E-3</v>
      </c>
      <c r="K10" s="18" t="s">
        <v>47</v>
      </c>
      <c r="L10" s="36">
        <v>9</v>
      </c>
      <c r="M10" s="36">
        <v>8</v>
      </c>
      <c r="N10" s="36">
        <v>0</v>
      </c>
      <c r="O10" s="36">
        <v>0</v>
      </c>
      <c r="P10" s="14">
        <f t="shared" si="0"/>
        <v>17</v>
      </c>
      <c r="Q10" s="6">
        <v>1</v>
      </c>
      <c r="R10" s="24">
        <v>23.5</v>
      </c>
      <c r="S10" s="22">
        <f>Q10/P10</f>
        <v>5.8823529411764705E-2</v>
      </c>
      <c r="T10" s="13">
        <f t="shared" si="1"/>
        <v>-0.95833333333333337</v>
      </c>
      <c r="U10" s="30">
        <f t="shared" si="2"/>
        <v>7.1421568627450984</v>
      </c>
      <c r="V10" s="32" t="s">
        <v>37</v>
      </c>
      <c r="Y10" s="33"/>
    </row>
    <row r="11" spans="1:25" ht="24.95" customHeight="1">
      <c r="A11" s="8" t="s">
        <v>13</v>
      </c>
      <c r="B11" s="7" t="s">
        <v>42</v>
      </c>
      <c r="C11" s="34">
        <v>9</v>
      </c>
      <c r="D11" s="34">
        <v>8</v>
      </c>
      <c r="E11" s="34">
        <v>240</v>
      </c>
      <c r="F11" s="34">
        <v>2624</v>
      </c>
      <c r="G11" s="35">
        <f t="shared" si="3"/>
        <v>2881</v>
      </c>
      <c r="H11" s="15">
        <v>115</v>
      </c>
      <c r="I11" s="24">
        <v>2702</v>
      </c>
      <c r="J11" s="24">
        <f t="shared" si="4"/>
        <v>3.9916695591808403E-2</v>
      </c>
      <c r="K11" s="7" t="s">
        <v>48</v>
      </c>
      <c r="L11" s="28">
        <v>9</v>
      </c>
      <c r="M11" s="28">
        <v>8</v>
      </c>
      <c r="N11" s="36">
        <v>149</v>
      </c>
      <c r="O11" s="36">
        <v>0</v>
      </c>
      <c r="P11" s="14">
        <f t="shared" si="0"/>
        <v>166</v>
      </c>
      <c r="Q11" s="6">
        <v>1</v>
      </c>
      <c r="R11" s="24">
        <v>23.5</v>
      </c>
      <c r="S11" s="22">
        <f>Q11/P11</f>
        <v>6.024096385542169E-3</v>
      </c>
      <c r="T11" s="13">
        <f t="shared" si="1"/>
        <v>-0.99130434782608701</v>
      </c>
      <c r="U11" s="30">
        <f t="shared" si="2"/>
        <v>-0.84908328968046098</v>
      </c>
      <c r="V11" s="32" t="s">
        <v>37</v>
      </c>
      <c r="Y11" s="33"/>
    </row>
    <row r="12" spans="1:25" ht="24.95" customHeight="1">
      <c r="A12" s="8" t="s">
        <v>14</v>
      </c>
      <c r="B12" s="8"/>
      <c r="C12" s="18">
        <f t="shared" ref="C12:J12" si="6">AVERAGE(C6:C11)</f>
        <v>9</v>
      </c>
      <c r="D12" s="25">
        <f t="shared" si="6"/>
        <v>8</v>
      </c>
      <c r="E12" s="25">
        <f t="shared" si="6"/>
        <v>689.33333333333337</v>
      </c>
      <c r="F12" s="25">
        <f t="shared" si="6"/>
        <v>2842.6666666666665</v>
      </c>
      <c r="G12" s="18">
        <f t="shared" si="6"/>
        <v>3549</v>
      </c>
      <c r="H12" s="7">
        <f t="shared" si="6"/>
        <v>92.333333333333329</v>
      </c>
      <c r="I12" s="22">
        <f t="shared" si="6"/>
        <v>2169.75</v>
      </c>
      <c r="J12" s="7">
        <f t="shared" si="6"/>
        <v>2.5746490825359531E-2</v>
      </c>
      <c r="K12" s="7"/>
      <c r="L12" s="7">
        <f t="shared" ref="L12:S12" si="7">AVERAGE(L6:L11)</f>
        <v>9</v>
      </c>
      <c r="M12" s="7">
        <f t="shared" si="7"/>
        <v>8</v>
      </c>
      <c r="N12" s="7">
        <f t="shared" si="7"/>
        <v>682.66666666666663</v>
      </c>
      <c r="O12" s="7">
        <f t="shared" si="7"/>
        <v>367</v>
      </c>
      <c r="P12" s="7">
        <f t="shared" si="7"/>
        <v>1066.6666666666667</v>
      </c>
      <c r="Q12" s="7">
        <f t="shared" si="7"/>
        <v>39.5</v>
      </c>
      <c r="R12" s="16">
        <f t="shared" si="7"/>
        <v>928.33333333333337</v>
      </c>
      <c r="S12" s="26">
        <f t="shared" si="7"/>
        <v>3.9147364870210186E-2</v>
      </c>
      <c r="T12" s="27">
        <f t="shared" si="1"/>
        <v>-0.57220216606498198</v>
      </c>
      <c r="U12" s="31">
        <f t="shared" si="2"/>
        <v>0.52049322510589247</v>
      </c>
      <c r="V12" s="29"/>
    </row>
    <row r="13" spans="1:25" ht="24.95" customHeight="1">
      <c r="A13" s="8" t="s">
        <v>15</v>
      </c>
      <c r="B13" s="8"/>
      <c r="C13" s="18">
        <f t="shared" ref="C13:J13" si="8">SUM(C6:C11)</f>
        <v>54</v>
      </c>
      <c r="D13" s="25">
        <f t="shared" si="8"/>
        <v>48</v>
      </c>
      <c r="E13" s="25">
        <f t="shared" si="8"/>
        <v>4136</v>
      </c>
      <c r="F13" s="25">
        <f t="shared" si="8"/>
        <v>17056</v>
      </c>
      <c r="G13" s="18">
        <f t="shared" si="8"/>
        <v>21294</v>
      </c>
      <c r="H13" s="7">
        <f t="shared" si="8"/>
        <v>554</v>
      </c>
      <c r="I13" s="7">
        <f t="shared" si="8"/>
        <v>13018.5</v>
      </c>
      <c r="J13" s="7">
        <f t="shared" si="8"/>
        <v>0.15447894495215719</v>
      </c>
      <c r="K13" s="7"/>
      <c r="L13" s="7">
        <f t="shared" ref="L13:S13" si="9">SUM(L6:L11)</f>
        <v>54</v>
      </c>
      <c r="M13" s="7">
        <f t="shared" si="9"/>
        <v>48</v>
      </c>
      <c r="N13" s="7">
        <f t="shared" si="9"/>
        <v>4096</v>
      </c>
      <c r="O13" s="7">
        <f t="shared" si="9"/>
        <v>2202</v>
      </c>
      <c r="P13" s="7">
        <f t="shared" si="9"/>
        <v>6400</v>
      </c>
      <c r="Q13" s="7">
        <f t="shared" si="9"/>
        <v>237</v>
      </c>
      <c r="R13" s="7">
        <f t="shared" si="9"/>
        <v>5570</v>
      </c>
      <c r="S13" s="7">
        <f t="shared" si="9"/>
        <v>0.23488418922126111</v>
      </c>
      <c r="T13" s="27">
        <f t="shared" si="1"/>
        <v>-0.57220216606498198</v>
      </c>
      <c r="U13" s="31">
        <f t="shared" si="2"/>
        <v>0.52049322510589247</v>
      </c>
      <c r="V13" s="29"/>
    </row>
    <row r="14" spans="1:25" ht="11.45" customHeight="1">
      <c r="A14" s="9"/>
      <c r="B14" s="9"/>
      <c r="C14" s="9"/>
      <c r="D14" s="9"/>
      <c r="E14" s="9"/>
      <c r="F14" s="9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3"/>
    </row>
    <row r="15" spans="1:25" ht="21.75" customHeight="1">
      <c r="A15" s="5"/>
      <c r="B15" s="5"/>
      <c r="C15" s="5"/>
      <c r="D15" s="5"/>
      <c r="E15" s="5"/>
      <c r="F15" s="5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3"/>
    </row>
    <row r="16" spans="1:25" ht="21.75" customHeight="1">
      <c r="A16" s="9"/>
      <c r="B16" s="9"/>
      <c r="C16" s="9"/>
      <c r="D16" s="9"/>
      <c r="E16" s="9"/>
      <c r="F16" s="9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35" spans="1:22" ht="21.95" customHeight="1"/>
    <row r="39" spans="1:22" ht="21.75" customHeight="1">
      <c r="A39" s="57" t="s">
        <v>61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</row>
    <row r="40" spans="1:22" ht="21.75" customHeight="1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</row>
    <row r="41" spans="1:22" ht="21.75" customHeight="1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</row>
    <row r="42" spans="1:22" ht="21.75" customHeight="1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</row>
    <row r="43" spans="1:22" ht="48" customHeight="1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</row>
    <row r="44" spans="1:22" ht="42" customHeight="1">
      <c r="A44" s="86" t="s">
        <v>27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</row>
    <row r="45" spans="1:22" s="11" customFormat="1" ht="30" customHeight="1">
      <c r="A45" s="87" t="s">
        <v>62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</row>
    <row r="46" spans="1:22" s="11" customFormat="1" ht="94.5" customHeight="1">
      <c r="A46" s="37" t="s">
        <v>16</v>
      </c>
      <c r="B46" s="82" t="s">
        <v>63</v>
      </c>
      <c r="C46" s="82"/>
      <c r="D46" s="82"/>
      <c r="E46" s="82"/>
      <c r="F46" s="82"/>
      <c r="G46" s="82"/>
      <c r="H46" s="82"/>
      <c r="I46" s="82"/>
      <c r="J46" s="82"/>
      <c r="K46" s="82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40"/>
    </row>
    <row r="47" spans="1:22" s="11" customFormat="1" ht="50.1" customHeight="1">
      <c r="A47" s="82" t="s">
        <v>17</v>
      </c>
      <c r="B47" s="82"/>
      <c r="C47" s="82" t="s">
        <v>64</v>
      </c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</row>
    <row r="48" spans="1:22" s="11" customFormat="1" ht="50.1" customHeight="1">
      <c r="A48" s="41" t="s">
        <v>19</v>
      </c>
      <c r="B48" s="42"/>
      <c r="C48" s="42"/>
      <c r="D48" s="42"/>
      <c r="E48" s="42"/>
      <c r="F48" s="42"/>
      <c r="G48" s="42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</row>
    <row r="49" spans="1:22" s="11" customFormat="1" ht="30" customHeight="1">
      <c r="A49" s="85" t="s">
        <v>65</v>
      </c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</row>
    <row r="50" spans="1:22" s="11" customFormat="1" ht="96.75" customHeight="1">
      <c r="A50" s="37" t="s">
        <v>16</v>
      </c>
      <c r="B50" s="82" t="s">
        <v>66</v>
      </c>
      <c r="C50" s="82"/>
      <c r="D50" s="82"/>
      <c r="E50" s="82"/>
      <c r="F50" s="82"/>
      <c r="G50" s="82"/>
      <c r="H50" s="82"/>
      <c r="I50" s="82"/>
      <c r="J50" s="82"/>
      <c r="K50" s="82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43"/>
    </row>
    <row r="51" spans="1:22" s="11" customFormat="1" ht="50.1" customHeight="1">
      <c r="A51" s="82" t="s">
        <v>17</v>
      </c>
      <c r="B51" s="82"/>
      <c r="C51" s="82" t="s">
        <v>67</v>
      </c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</row>
    <row r="52" spans="1:22" s="11" customFormat="1" ht="50.1" customHeight="1">
      <c r="A52" s="37" t="s">
        <v>19</v>
      </c>
      <c r="B52" s="37"/>
      <c r="C52" s="37"/>
      <c r="D52" s="37"/>
      <c r="E52" s="37"/>
      <c r="F52" s="37"/>
      <c r="G52" s="37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</row>
    <row r="53" spans="1:22" s="11" customFormat="1" ht="30" customHeight="1">
      <c r="A53" s="83" t="s">
        <v>68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</row>
    <row r="54" spans="1:22" s="11" customFormat="1" ht="93" customHeight="1">
      <c r="A54" s="37" t="s">
        <v>16</v>
      </c>
      <c r="B54" s="82" t="s">
        <v>69</v>
      </c>
      <c r="C54" s="82"/>
      <c r="D54" s="82"/>
      <c r="E54" s="82"/>
      <c r="F54" s="82"/>
      <c r="G54" s="82"/>
      <c r="H54" s="82"/>
      <c r="I54" s="82"/>
      <c r="J54" s="82"/>
      <c r="K54" s="82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40"/>
    </row>
    <row r="55" spans="1:22" s="11" customFormat="1" ht="50.1" customHeight="1">
      <c r="A55" s="82" t="s">
        <v>17</v>
      </c>
      <c r="B55" s="82"/>
      <c r="C55" s="82" t="s">
        <v>70</v>
      </c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</row>
    <row r="56" spans="1:22" s="11" customFormat="1" ht="50.1" customHeight="1">
      <c r="A56" s="41" t="s">
        <v>19</v>
      </c>
      <c r="B56" s="41"/>
      <c r="C56" s="44"/>
      <c r="D56" s="44"/>
      <c r="E56" s="44"/>
      <c r="F56" s="44"/>
      <c r="G56" s="4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</row>
    <row r="57" spans="1:22" s="11" customFormat="1" ht="30" customHeight="1">
      <c r="A57" s="83" t="s">
        <v>71</v>
      </c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</row>
    <row r="58" spans="1:22" s="11" customFormat="1" ht="93.75" customHeight="1">
      <c r="A58" s="37" t="s">
        <v>16</v>
      </c>
      <c r="B58" s="82" t="s">
        <v>72</v>
      </c>
      <c r="C58" s="82"/>
      <c r="D58" s="82"/>
      <c r="E58" s="82"/>
      <c r="F58" s="82"/>
      <c r="G58" s="82"/>
      <c r="H58" s="82"/>
      <c r="I58" s="82"/>
      <c r="J58" s="82"/>
      <c r="K58" s="82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43"/>
    </row>
    <row r="59" spans="1:22" s="11" customFormat="1" ht="50.1" customHeight="1">
      <c r="A59" s="82" t="s">
        <v>17</v>
      </c>
      <c r="B59" s="82"/>
      <c r="C59" s="82" t="s">
        <v>73</v>
      </c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</row>
    <row r="60" spans="1:22" s="11" customFormat="1" ht="50.1" customHeight="1">
      <c r="A60" s="41" t="s">
        <v>19</v>
      </c>
      <c r="B60" s="41"/>
      <c r="C60" s="41"/>
      <c r="D60" s="41"/>
      <c r="E60" s="41"/>
      <c r="F60" s="41"/>
      <c r="G60" s="41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</row>
    <row r="61" spans="1:22" s="11" customFormat="1" ht="30" customHeight="1">
      <c r="A61" s="83" t="s">
        <v>74</v>
      </c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</row>
    <row r="62" spans="1:22" s="11" customFormat="1" ht="93" customHeight="1">
      <c r="A62" s="37" t="s">
        <v>16</v>
      </c>
      <c r="B62" s="82" t="s">
        <v>75</v>
      </c>
      <c r="C62" s="82"/>
      <c r="D62" s="82"/>
      <c r="E62" s="82"/>
      <c r="F62" s="82"/>
      <c r="G62" s="82"/>
      <c r="H62" s="82"/>
      <c r="I62" s="82"/>
      <c r="J62" s="82"/>
      <c r="K62" s="82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43"/>
    </row>
    <row r="63" spans="1:22" s="11" customFormat="1" ht="50.1" customHeight="1">
      <c r="A63" s="82" t="s">
        <v>17</v>
      </c>
      <c r="B63" s="82"/>
      <c r="C63" s="82" t="s">
        <v>76</v>
      </c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</row>
    <row r="64" spans="1:22" s="11" customFormat="1" ht="50.1" customHeight="1">
      <c r="A64" s="41" t="s">
        <v>19</v>
      </c>
      <c r="B64" s="41"/>
      <c r="C64" s="41"/>
      <c r="D64" s="41"/>
      <c r="E64" s="41"/>
      <c r="F64" s="41"/>
      <c r="G64" s="41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</row>
    <row r="65" spans="1:22" s="11" customFormat="1" ht="30" customHeight="1">
      <c r="A65" s="83" t="s">
        <v>77</v>
      </c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</row>
    <row r="66" spans="1:22" s="11" customFormat="1" ht="94.5" customHeight="1">
      <c r="A66" s="37" t="s">
        <v>16</v>
      </c>
      <c r="B66" s="82" t="s">
        <v>78</v>
      </c>
      <c r="C66" s="82"/>
      <c r="D66" s="82"/>
      <c r="E66" s="82"/>
      <c r="F66" s="82"/>
      <c r="G66" s="82"/>
      <c r="H66" s="82"/>
      <c r="I66" s="82"/>
      <c r="J66" s="82"/>
      <c r="K66" s="82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43"/>
    </row>
    <row r="67" spans="1:22" s="11" customFormat="1" ht="50.1" customHeight="1">
      <c r="A67" s="82" t="s">
        <v>17</v>
      </c>
      <c r="B67" s="82"/>
      <c r="C67" s="82" t="s">
        <v>79</v>
      </c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</row>
    <row r="68" spans="1:22" s="11" customFormat="1" ht="50.1" customHeight="1">
      <c r="A68" s="41" t="s">
        <v>19</v>
      </c>
      <c r="B68" s="41"/>
      <c r="C68" s="41"/>
      <c r="D68" s="41"/>
      <c r="E68" s="41"/>
      <c r="F68" s="41"/>
      <c r="G68" s="41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</row>
    <row r="69" spans="1:22" s="11" customFormat="1" ht="30" hidden="1" customHeight="1">
      <c r="A69" s="81" t="s">
        <v>49</v>
      </c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</row>
    <row r="70" spans="1:22" s="11" customFormat="1" ht="97.5" hidden="1" customHeight="1">
      <c r="A70" s="45" t="s">
        <v>16</v>
      </c>
      <c r="B70" s="80" t="s">
        <v>50</v>
      </c>
      <c r="C70" s="80"/>
      <c r="D70" s="80"/>
      <c r="E70" s="80"/>
      <c r="F70" s="80"/>
      <c r="G70" s="80"/>
      <c r="H70" s="80"/>
      <c r="I70" s="80"/>
      <c r="J70" s="80"/>
      <c r="K70" s="80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40"/>
    </row>
    <row r="71" spans="1:22" s="11" customFormat="1" ht="39.950000000000003" hidden="1" customHeight="1">
      <c r="A71" s="80" t="s">
        <v>17</v>
      </c>
      <c r="B71" s="80"/>
      <c r="C71" s="80" t="s">
        <v>18</v>
      </c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</row>
    <row r="72" spans="1:22" s="11" customFormat="1" ht="39.950000000000003" hidden="1" customHeight="1">
      <c r="A72" s="42" t="s">
        <v>19</v>
      </c>
      <c r="B72" s="42"/>
      <c r="C72" s="42"/>
      <c r="D72" s="42"/>
      <c r="E72" s="42"/>
      <c r="F72" s="42"/>
      <c r="G72" s="42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</row>
    <row r="73" spans="1:22" s="11" customFormat="1" ht="30" hidden="1" customHeight="1">
      <c r="A73" s="81" t="s">
        <v>51</v>
      </c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</row>
    <row r="74" spans="1:22" s="11" customFormat="1" ht="95.25" hidden="1" customHeight="1">
      <c r="A74" s="45" t="s">
        <v>16</v>
      </c>
      <c r="B74" s="80" t="s">
        <v>52</v>
      </c>
      <c r="C74" s="80"/>
      <c r="D74" s="80"/>
      <c r="E74" s="80"/>
      <c r="F74" s="80"/>
      <c r="G74" s="80"/>
      <c r="H74" s="80"/>
      <c r="I74" s="80"/>
      <c r="J74" s="80"/>
      <c r="K74" s="80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40"/>
    </row>
    <row r="75" spans="1:22" s="11" customFormat="1" ht="39.950000000000003" hidden="1" customHeight="1">
      <c r="A75" s="80" t="s">
        <v>17</v>
      </c>
      <c r="B75" s="80"/>
      <c r="C75" s="80" t="s">
        <v>18</v>
      </c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</row>
    <row r="76" spans="1:22" s="11" customFormat="1" ht="39.950000000000003" hidden="1" customHeight="1">
      <c r="A76" s="42" t="s">
        <v>19</v>
      </c>
      <c r="B76" s="42"/>
      <c r="C76" s="42"/>
      <c r="D76" s="42"/>
      <c r="E76" s="42"/>
      <c r="F76" s="42"/>
      <c r="G76" s="42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</row>
    <row r="77" spans="1:22" s="11" customFormat="1" ht="30" hidden="1" customHeight="1">
      <c r="A77" s="81" t="s">
        <v>53</v>
      </c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</row>
    <row r="78" spans="1:22" s="11" customFormat="1" ht="99" hidden="1" customHeight="1">
      <c r="A78" s="45" t="s">
        <v>16</v>
      </c>
      <c r="B78" s="80" t="s">
        <v>54</v>
      </c>
      <c r="C78" s="80"/>
      <c r="D78" s="80"/>
      <c r="E78" s="80"/>
      <c r="F78" s="80"/>
      <c r="G78" s="80"/>
      <c r="H78" s="80"/>
      <c r="I78" s="80"/>
      <c r="J78" s="80"/>
      <c r="K78" s="80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40"/>
    </row>
    <row r="79" spans="1:22" s="11" customFormat="1" ht="39.950000000000003" hidden="1" customHeight="1">
      <c r="A79" s="80" t="s">
        <v>17</v>
      </c>
      <c r="B79" s="80"/>
      <c r="C79" s="80" t="s">
        <v>18</v>
      </c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</row>
    <row r="80" spans="1:22" s="11" customFormat="1" ht="39.950000000000003" hidden="1" customHeight="1">
      <c r="A80" s="42" t="s">
        <v>19</v>
      </c>
      <c r="B80" s="42"/>
      <c r="C80" s="42"/>
      <c r="D80" s="42"/>
      <c r="E80" s="42"/>
      <c r="F80" s="42"/>
      <c r="G80" s="42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</row>
    <row r="81" spans="1:30" s="11" customFormat="1" ht="30" hidden="1" customHeight="1">
      <c r="A81" s="81" t="s">
        <v>55</v>
      </c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</row>
    <row r="82" spans="1:30" s="12" customFormat="1" ht="95.25" hidden="1" customHeight="1">
      <c r="A82" s="45" t="s">
        <v>16</v>
      </c>
      <c r="B82" s="80" t="s">
        <v>56</v>
      </c>
      <c r="C82" s="80"/>
      <c r="D82" s="80"/>
      <c r="E82" s="80"/>
      <c r="F82" s="80"/>
      <c r="G82" s="80"/>
      <c r="H82" s="80"/>
      <c r="I82" s="80"/>
      <c r="J82" s="80"/>
      <c r="K82" s="80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40"/>
      <c r="W82" s="11"/>
      <c r="X82" s="11"/>
      <c r="Y82" s="11"/>
      <c r="Z82" s="11"/>
      <c r="AA82" s="11"/>
      <c r="AB82" s="11"/>
      <c r="AC82" s="11"/>
      <c r="AD82" s="11"/>
    </row>
    <row r="83" spans="1:30" s="12" customFormat="1" ht="51" hidden="1" customHeight="1">
      <c r="A83" s="80" t="s">
        <v>17</v>
      </c>
      <c r="B83" s="80"/>
      <c r="C83" s="80" t="s">
        <v>20</v>
      </c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11"/>
      <c r="X83" s="11"/>
      <c r="Y83" s="11"/>
      <c r="Z83" s="11"/>
      <c r="AA83" s="11"/>
      <c r="AB83" s="11"/>
      <c r="AC83" s="11"/>
      <c r="AD83" s="11"/>
    </row>
    <row r="84" spans="1:30" s="12" customFormat="1" ht="39.950000000000003" hidden="1" customHeight="1">
      <c r="A84" s="42" t="s">
        <v>19</v>
      </c>
      <c r="B84" s="42"/>
      <c r="C84" s="42"/>
      <c r="D84" s="42"/>
      <c r="E84" s="42"/>
      <c r="F84" s="42"/>
      <c r="G84" s="42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11"/>
      <c r="X84" s="11"/>
      <c r="Y84" s="11"/>
      <c r="Z84" s="11"/>
      <c r="AA84" s="11"/>
      <c r="AB84" s="11"/>
      <c r="AC84" s="11"/>
      <c r="AD84" s="11"/>
    </row>
    <row r="85" spans="1:30" s="12" customFormat="1" ht="30" hidden="1" customHeight="1">
      <c r="A85" s="81" t="s">
        <v>57</v>
      </c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</row>
    <row r="86" spans="1:30" s="12" customFormat="1" ht="102" hidden="1" customHeight="1">
      <c r="A86" s="45" t="s">
        <v>16</v>
      </c>
      <c r="B86" s="80" t="s">
        <v>58</v>
      </c>
      <c r="C86" s="80"/>
      <c r="D86" s="80"/>
      <c r="E86" s="80"/>
      <c r="F86" s="80"/>
      <c r="G86" s="80"/>
      <c r="H86" s="80"/>
      <c r="I86" s="80"/>
      <c r="J86" s="80"/>
      <c r="K86" s="80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40"/>
      <c r="W86" s="11"/>
      <c r="X86" s="11"/>
      <c r="Y86" s="11"/>
      <c r="Z86" s="11"/>
      <c r="AA86" s="11"/>
      <c r="AB86" s="11"/>
      <c r="AC86" s="11"/>
      <c r="AD86" s="11"/>
    </row>
    <row r="87" spans="1:30" s="12" customFormat="1" ht="39.950000000000003" hidden="1" customHeight="1">
      <c r="A87" s="80" t="s">
        <v>17</v>
      </c>
      <c r="B87" s="80"/>
      <c r="C87" s="80" t="s">
        <v>18</v>
      </c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11"/>
      <c r="X87" s="11"/>
      <c r="Y87" s="11"/>
      <c r="Z87" s="11"/>
      <c r="AA87" s="11"/>
      <c r="AB87" s="11"/>
      <c r="AC87" s="11"/>
      <c r="AD87" s="11"/>
    </row>
    <row r="88" spans="1:30" s="12" customFormat="1" ht="39.950000000000003" hidden="1" customHeight="1">
      <c r="A88" s="42" t="s">
        <v>19</v>
      </c>
      <c r="B88" s="42"/>
      <c r="C88" s="42"/>
      <c r="D88" s="42"/>
      <c r="E88" s="42"/>
      <c r="F88" s="42"/>
      <c r="G88" s="42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11"/>
      <c r="X88" s="11"/>
      <c r="Y88" s="11"/>
      <c r="Z88" s="11"/>
      <c r="AA88" s="11"/>
      <c r="AB88" s="11"/>
      <c r="AC88" s="11"/>
      <c r="AD88" s="11"/>
    </row>
    <row r="89" spans="1:30" s="12" customFormat="1" ht="30" hidden="1" customHeight="1">
      <c r="A89" s="81" t="s">
        <v>59</v>
      </c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</row>
    <row r="90" spans="1:30" s="12" customFormat="1" ht="103.5" hidden="1" customHeight="1">
      <c r="A90" s="45" t="s">
        <v>16</v>
      </c>
      <c r="B90" s="80" t="s">
        <v>60</v>
      </c>
      <c r="C90" s="80"/>
      <c r="D90" s="80"/>
      <c r="E90" s="80"/>
      <c r="F90" s="80"/>
      <c r="G90" s="80"/>
      <c r="H90" s="80"/>
      <c r="I90" s="80"/>
      <c r="J90" s="80"/>
      <c r="K90" s="80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40"/>
      <c r="W90" s="11"/>
      <c r="X90" s="11"/>
      <c r="Y90" s="11"/>
      <c r="Z90" s="11"/>
      <c r="AA90" s="11"/>
      <c r="AB90" s="11"/>
      <c r="AC90" s="11"/>
      <c r="AD90" s="11"/>
    </row>
    <row r="91" spans="1:30" s="12" customFormat="1" ht="48.75" hidden="1" customHeight="1">
      <c r="A91" s="80" t="s">
        <v>17</v>
      </c>
      <c r="B91" s="80"/>
      <c r="C91" s="80" t="s">
        <v>21</v>
      </c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11"/>
      <c r="X91" s="11"/>
      <c r="Y91" s="11"/>
      <c r="Z91" s="11"/>
      <c r="AA91" s="11"/>
      <c r="AB91" s="11"/>
      <c r="AC91" s="11"/>
      <c r="AD91" s="11"/>
    </row>
    <row r="92" spans="1:30" s="12" customFormat="1" ht="39.950000000000003" hidden="1" customHeight="1">
      <c r="A92" s="23" t="s">
        <v>19</v>
      </c>
      <c r="B92" s="23"/>
      <c r="C92" s="23"/>
      <c r="D92" s="23"/>
      <c r="E92" s="23"/>
      <c r="F92" s="23"/>
      <c r="G92" s="23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11"/>
      <c r="X92" s="11"/>
      <c r="Y92" s="11"/>
      <c r="Z92" s="11"/>
      <c r="AA92" s="11"/>
      <c r="AB92" s="11"/>
      <c r="AC92" s="11"/>
      <c r="AD92" s="11"/>
    </row>
    <row r="93" spans="1:30" ht="21.75" customHeight="1">
      <c r="A93" s="1"/>
      <c r="B93" s="1"/>
      <c r="C93" s="1"/>
      <c r="D93" s="1"/>
      <c r="E93" s="1"/>
      <c r="F93" s="1"/>
    </row>
    <row r="94" spans="1:30" ht="21.75" customHeight="1">
      <c r="A94" s="1"/>
      <c r="B94" s="1"/>
      <c r="C94" s="1"/>
      <c r="D94" s="1"/>
      <c r="E94" s="1"/>
      <c r="F94" s="1"/>
    </row>
  </sheetData>
  <mergeCells count="84">
    <mergeCell ref="A1:V1"/>
    <mergeCell ref="A2:V2"/>
    <mergeCell ref="A3:A5"/>
    <mergeCell ref="B3:J3"/>
    <mergeCell ref="K3:S3"/>
    <mergeCell ref="T3:U3"/>
    <mergeCell ref="V3:V5"/>
    <mergeCell ref="Q4:Q5"/>
    <mergeCell ref="R4:R5"/>
    <mergeCell ref="S4:S5"/>
    <mergeCell ref="B46:K46"/>
    <mergeCell ref="W3:W5"/>
    <mergeCell ref="X3:X5"/>
    <mergeCell ref="Y3:Y5"/>
    <mergeCell ref="B4:B5"/>
    <mergeCell ref="C4:G4"/>
    <mergeCell ref="H4:H5"/>
    <mergeCell ref="I4:I5"/>
    <mergeCell ref="J4:J5"/>
    <mergeCell ref="K4:K5"/>
    <mergeCell ref="L4:P4"/>
    <mergeCell ref="T4:T5"/>
    <mergeCell ref="U4:U5"/>
    <mergeCell ref="A39:V43"/>
    <mergeCell ref="A44:V44"/>
    <mergeCell ref="A45:V45"/>
    <mergeCell ref="H56:V56"/>
    <mergeCell ref="A47:B47"/>
    <mergeCell ref="C47:V47"/>
    <mergeCell ref="H48:V48"/>
    <mergeCell ref="A49:V49"/>
    <mergeCell ref="B50:K50"/>
    <mergeCell ref="A51:B51"/>
    <mergeCell ref="C51:V51"/>
    <mergeCell ref="H52:V52"/>
    <mergeCell ref="A53:V53"/>
    <mergeCell ref="B54:K54"/>
    <mergeCell ref="A55:B55"/>
    <mergeCell ref="C55:V55"/>
    <mergeCell ref="B66:K66"/>
    <mergeCell ref="A57:V57"/>
    <mergeCell ref="B58:K58"/>
    <mergeCell ref="A59:B59"/>
    <mergeCell ref="C59:V59"/>
    <mergeCell ref="H60:V60"/>
    <mergeCell ref="A61:V61"/>
    <mergeCell ref="B62:K62"/>
    <mergeCell ref="A63:B63"/>
    <mergeCell ref="C63:V63"/>
    <mergeCell ref="H64:V64"/>
    <mergeCell ref="A65:V65"/>
    <mergeCell ref="H76:V76"/>
    <mergeCell ref="A67:B67"/>
    <mergeCell ref="C67:V67"/>
    <mergeCell ref="H68:V68"/>
    <mergeCell ref="A69:V69"/>
    <mergeCell ref="B70:K70"/>
    <mergeCell ref="A71:B71"/>
    <mergeCell ref="C71:V71"/>
    <mergeCell ref="H72:V72"/>
    <mergeCell ref="A73:V73"/>
    <mergeCell ref="B74:K74"/>
    <mergeCell ref="A75:B75"/>
    <mergeCell ref="C75:V75"/>
    <mergeCell ref="B86:K86"/>
    <mergeCell ref="A77:V77"/>
    <mergeCell ref="B78:K78"/>
    <mergeCell ref="A79:B79"/>
    <mergeCell ref="C79:V79"/>
    <mergeCell ref="H80:V80"/>
    <mergeCell ref="A81:V81"/>
    <mergeCell ref="B82:K82"/>
    <mergeCell ref="A83:B83"/>
    <mergeCell ref="C83:V83"/>
    <mergeCell ref="H84:V84"/>
    <mergeCell ref="A85:V85"/>
    <mergeCell ref="H92:V92"/>
    <mergeCell ref="A87:B87"/>
    <mergeCell ref="C87:V87"/>
    <mergeCell ref="H88:V88"/>
    <mergeCell ref="A89:V89"/>
    <mergeCell ref="B90:K90"/>
    <mergeCell ref="A91:B91"/>
    <mergeCell ref="C91:V91"/>
  </mergeCells>
  <phoneticPr fontId="7" type="noConversion"/>
  <pageMargins left="0.2" right="0.18" top="0.3" bottom="0.23" header="0.24" footer="0.23"/>
  <pageSetup paperSize="9" scale="70" orientation="portrait" horizontalDpi="4294967293" verticalDpi="1200" r:id="rId1"/>
  <headerFooter alignWithMargins="0"/>
  <rowBreaks count="1" manualBreakCount="1">
    <brk id="68" max="1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635934-2fc8-43d3-9a70-939731748c4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F4E4035AB3F245A1FEA681CEB08C5E" ma:contentTypeVersion="10" ma:contentTypeDescription="Create a new document." ma:contentTypeScope="" ma:versionID="c21249c4420d932108dcd5f5be1aa786">
  <xsd:schema xmlns:xsd="http://www.w3.org/2001/XMLSchema" xmlns:xs="http://www.w3.org/2001/XMLSchema" xmlns:p="http://schemas.microsoft.com/office/2006/metadata/properties" xmlns:ns2="b1635934-2fc8-43d3-9a70-939731748c42" targetNamespace="http://schemas.microsoft.com/office/2006/metadata/properties" ma:root="true" ma:fieldsID="b3b514f61d95afcf747be0ca245643f8" ns2:_="">
    <xsd:import namespace="b1635934-2fc8-43d3-9a70-939731748c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635934-2fc8-43d3-9a70-939731748c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fc7acaa-f919-463b-ae62-f5f9386dcd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C03EAE-F711-49FA-B358-66798FEEDF5E}">
  <ds:schemaRefs>
    <ds:schemaRef ds:uri="http://schemas.microsoft.com/office/2006/metadata/properties"/>
    <ds:schemaRef ds:uri="http://schemas.microsoft.com/office/infopath/2007/PartnerControls"/>
    <ds:schemaRef ds:uri="b1635934-2fc8-43d3-9a70-939731748c42"/>
  </ds:schemaRefs>
</ds:datastoreItem>
</file>

<file path=customXml/itemProps2.xml><?xml version="1.0" encoding="utf-8"?>
<ds:datastoreItem xmlns:ds="http://schemas.openxmlformats.org/officeDocument/2006/customXml" ds:itemID="{13F79DC7-323E-4E3E-BD90-21241D8054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1BA5E7-88C8-41B1-91C8-E4C1A9BA19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635934-2fc8-43d3-9a70-939731748c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บันทึกการใช้น้ำ 67-68 </vt:lpstr>
      <vt:lpstr>'บันทึกการใช้น้ำ 67-68 '!Print_Area</vt:lpstr>
    </vt:vector>
  </TitlesOfParts>
  <Manager/>
  <Company>TRAMAS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SAMART</dc:creator>
  <cp:keywords/>
  <dc:description/>
  <cp:lastModifiedBy>sup07</cp:lastModifiedBy>
  <cp:revision/>
  <dcterms:created xsi:type="dcterms:W3CDTF">2012-01-31T04:45:00Z</dcterms:created>
  <dcterms:modified xsi:type="dcterms:W3CDTF">2025-07-31T03:26:42Z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0x01010088F4E4035AB3F245A1FEA681CEB08C5E</vt:lpwstr>
  </property>
</Properties>
</file>